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arisa\Desktop\Аспіратнтура_Навчальний план\"/>
    </mc:Choice>
  </mc:AlternateContent>
  <xr:revisionPtr revIDLastSave="0" documentId="13_ncr:1_{EF8DF265-8443-443C-B6E9-487BB3EE45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Соц.роб_26-27" sheetId="3" r:id="rId1"/>
    <sheet name="Аркуш1" sheetId="4" r:id="rId2"/>
  </sheets>
  <definedNames>
    <definedName name="_xlnm.Print_Area" localSheetId="0">'Соц.роб_26-27'!$A$1:$BC$153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105" i="3" l="1"/>
  <c r="AD63" i="3"/>
  <c r="T63" i="3"/>
  <c r="X128" i="3"/>
  <c r="AF128" i="3" s="1"/>
  <c r="AV127" i="3"/>
  <c r="AT127" i="3"/>
  <c r="AR127" i="3"/>
  <c r="AP127" i="3"/>
  <c r="BB126" i="3"/>
  <c r="X126" i="3"/>
  <c r="AF126" i="3" s="1"/>
  <c r="T126" i="3"/>
  <c r="BB125" i="3"/>
  <c r="BB124" i="3"/>
  <c r="BB123" i="3"/>
  <c r="AV123" i="3"/>
  <c r="AT123" i="3"/>
  <c r="AR123" i="3"/>
  <c r="AP123" i="3"/>
  <c r="AN123" i="3"/>
  <c r="AL123" i="3"/>
  <c r="AJ123" i="3"/>
  <c r="AH123" i="3"/>
  <c r="AD123" i="3"/>
  <c r="AB123" i="3"/>
  <c r="Z123" i="3"/>
  <c r="T123" i="3"/>
  <c r="BB122" i="3"/>
  <c r="X122" i="3"/>
  <c r="X123" i="3" s="1"/>
  <c r="V122" i="3"/>
  <c r="V123" i="3" s="1"/>
  <c r="BB121" i="3"/>
  <c r="BB120" i="3"/>
  <c r="BB119" i="3"/>
  <c r="BB118" i="3"/>
  <c r="V118" i="3"/>
  <c r="BA116" i="3"/>
  <c r="AZ116" i="3"/>
  <c r="AY116" i="3"/>
  <c r="AX116" i="3"/>
  <c r="AV116" i="3"/>
  <c r="AT116" i="3"/>
  <c r="AR116" i="3"/>
  <c r="AP116" i="3"/>
  <c r="AJ116" i="3"/>
  <c r="AH116" i="3"/>
  <c r="AD116" i="3"/>
  <c r="AB116" i="3"/>
  <c r="Z116" i="3"/>
  <c r="T116" i="3"/>
  <c r="V114" i="3"/>
  <c r="BB113" i="3"/>
  <c r="V113" i="3"/>
  <c r="BB112" i="3"/>
  <c r="BA111" i="3"/>
  <c r="AZ111" i="3"/>
  <c r="AY111" i="3"/>
  <c r="AX111" i="3"/>
  <c r="AV111" i="3"/>
  <c r="AT111" i="3"/>
  <c r="AR111" i="3"/>
  <c r="AP111" i="3"/>
  <c r="AN111" i="3"/>
  <c r="AL111" i="3"/>
  <c r="AJ111" i="3"/>
  <c r="AH111" i="3"/>
  <c r="AD111" i="3"/>
  <c r="AB111" i="3"/>
  <c r="AB117" i="3" s="1"/>
  <c r="Z111" i="3"/>
  <c r="T111" i="3"/>
  <c r="V111" i="3" s="1"/>
  <c r="BB110" i="3"/>
  <c r="AF110" i="3"/>
  <c r="BB109" i="3"/>
  <c r="X109" i="3"/>
  <c r="V109" i="3"/>
  <c r="BB108" i="3"/>
  <c r="X108" i="3"/>
  <c r="V108" i="3"/>
  <c r="BB107" i="3"/>
  <c r="BB106" i="3"/>
  <c r="BA103" i="3"/>
  <c r="BA104" i="3" s="1"/>
  <c r="AZ103" i="3"/>
  <c r="AZ104" i="3" s="1"/>
  <c r="AY103" i="3"/>
  <c r="AY104" i="3" s="1"/>
  <c r="AX103" i="3"/>
  <c r="AV103" i="3"/>
  <c r="AT103" i="3"/>
  <c r="AR103" i="3"/>
  <c r="AP103" i="3"/>
  <c r="AN103" i="3"/>
  <c r="AL103" i="3"/>
  <c r="AJ103" i="3"/>
  <c r="AB103" i="3"/>
  <c r="BB100" i="3"/>
  <c r="X100" i="3"/>
  <c r="V100" i="3"/>
  <c r="BB99" i="3"/>
  <c r="X99" i="3"/>
  <c r="V99" i="3"/>
  <c r="BB98" i="3"/>
  <c r="X98" i="3"/>
  <c r="V98" i="3"/>
  <c r="BB97" i="3"/>
  <c r="X97" i="3"/>
  <c r="AF97" i="3" s="1"/>
  <c r="T97" i="3"/>
  <c r="BB96" i="3"/>
  <c r="X96" i="3"/>
  <c r="AF96" i="3" s="1"/>
  <c r="T96" i="3"/>
  <c r="BB95" i="3"/>
  <c r="X95" i="3"/>
  <c r="AF95" i="3" s="1"/>
  <c r="T95" i="3"/>
  <c r="BB94" i="3"/>
  <c r="X94" i="3"/>
  <c r="AF94" i="3" s="1"/>
  <c r="T94" i="3"/>
  <c r="BB93" i="3"/>
  <c r="X93" i="3"/>
  <c r="AF93" i="3" s="1"/>
  <c r="T93" i="3"/>
  <c r="BB92" i="3"/>
  <c r="X92" i="3"/>
  <c r="AF92" i="3" s="1"/>
  <c r="T92" i="3"/>
  <c r="BB91" i="3"/>
  <c r="X91" i="3"/>
  <c r="V91" i="3"/>
  <c r="BB90" i="3"/>
  <c r="X90" i="3"/>
  <c r="V90" i="3"/>
  <c r="BB89" i="3"/>
  <c r="X89" i="3"/>
  <c r="V89" i="3"/>
  <c r="BB88" i="3"/>
  <c r="BB87" i="3"/>
  <c r="AV87" i="3"/>
  <c r="AT87" i="3"/>
  <c r="AR87" i="3"/>
  <c r="AP87" i="3"/>
  <c r="AN87" i="3"/>
  <c r="AL87" i="3"/>
  <c r="AJ87" i="3"/>
  <c r="AH87" i="3"/>
  <c r="AD87" i="3"/>
  <c r="AB87" i="3"/>
  <c r="Z87" i="3"/>
  <c r="BB86" i="3"/>
  <c r="X86" i="3"/>
  <c r="AF86" i="3" s="1"/>
  <c r="T86" i="3"/>
  <c r="BB85" i="3"/>
  <c r="X85" i="3"/>
  <c r="AF85" i="3" s="1"/>
  <c r="T85" i="3"/>
  <c r="BB84" i="3"/>
  <c r="X84" i="3"/>
  <c r="AF84" i="3" s="1"/>
  <c r="T84" i="3"/>
  <c r="BB83" i="3"/>
  <c r="X83" i="3"/>
  <c r="AF83" i="3" s="1"/>
  <c r="T83" i="3"/>
  <c r="BB82" i="3"/>
  <c r="X82" i="3"/>
  <c r="AF82" i="3" s="1"/>
  <c r="T82" i="3"/>
  <c r="BB81" i="3"/>
  <c r="X81" i="3"/>
  <c r="AF81" i="3" s="1"/>
  <c r="T81" i="3"/>
  <c r="BB80" i="3"/>
  <c r="X80" i="3"/>
  <c r="AF80" i="3" s="1"/>
  <c r="T80" i="3"/>
  <c r="BB79" i="3"/>
  <c r="X79" i="3"/>
  <c r="AF79" i="3" s="1"/>
  <c r="T79" i="3"/>
  <c r="BB78" i="3"/>
  <c r="X78" i="3"/>
  <c r="AF78" i="3" s="1"/>
  <c r="T78" i="3"/>
  <c r="BB77" i="3"/>
  <c r="X77" i="3"/>
  <c r="AF77" i="3" s="1"/>
  <c r="T77" i="3"/>
  <c r="BB76" i="3"/>
  <c r="X76" i="3"/>
  <c r="AF76" i="3" s="1"/>
  <c r="T76" i="3"/>
  <c r="BB75" i="3"/>
  <c r="X75" i="3"/>
  <c r="AF75" i="3" s="1"/>
  <c r="T75" i="3"/>
  <c r="BB74" i="3"/>
  <c r="X74" i="3"/>
  <c r="AF74" i="3" s="1"/>
  <c r="T74" i="3"/>
  <c r="BB73" i="3"/>
  <c r="X73" i="3"/>
  <c r="AF73" i="3" s="1"/>
  <c r="T73" i="3"/>
  <c r="BB72" i="3"/>
  <c r="X72" i="3"/>
  <c r="AF72" i="3" s="1"/>
  <c r="T72" i="3"/>
  <c r="BB71" i="3"/>
  <c r="X71" i="3"/>
  <c r="AF71" i="3" s="1"/>
  <c r="T71" i="3"/>
  <c r="BB70" i="3"/>
  <c r="X70" i="3"/>
  <c r="AF70" i="3" s="1"/>
  <c r="T70" i="3"/>
  <c r="BB69" i="3"/>
  <c r="X69" i="3"/>
  <c r="AF69" i="3" s="1"/>
  <c r="T69" i="3"/>
  <c r="BB68" i="3"/>
  <c r="X68" i="3"/>
  <c r="AF68" i="3" s="1"/>
  <c r="T68" i="3"/>
  <c r="BB67" i="3"/>
  <c r="X67" i="3"/>
  <c r="V67" i="3"/>
  <c r="BB66" i="3"/>
  <c r="X66" i="3"/>
  <c r="V66" i="3"/>
  <c r="BB65" i="3"/>
  <c r="X65" i="3"/>
  <c r="V65" i="3"/>
  <c r="BB64" i="3"/>
  <c r="AX63" i="3"/>
  <c r="BB63" i="3" s="1"/>
  <c r="AV63" i="3"/>
  <c r="AT63" i="3"/>
  <c r="AR63" i="3"/>
  <c r="AP63" i="3"/>
  <c r="AN63" i="3"/>
  <c r="AJ63" i="3"/>
  <c r="AB63" i="3"/>
  <c r="BB61" i="3"/>
  <c r="X61" i="3"/>
  <c r="V61" i="3"/>
  <c r="BB60" i="3"/>
  <c r="X60" i="3"/>
  <c r="V60" i="3"/>
  <c r="M46" i="3"/>
  <c r="I46" i="3"/>
  <c r="E46" i="3"/>
  <c r="C46" i="3"/>
  <c r="O45" i="3"/>
  <c r="O44" i="3"/>
  <c r="AT117" i="3" l="1"/>
  <c r="AF91" i="3"/>
  <c r="X111" i="3"/>
  <c r="AB104" i="3"/>
  <c r="AB127" i="3" s="1"/>
  <c r="BA117" i="3"/>
  <c r="BA127" i="3" s="1"/>
  <c r="BA128" i="3" s="1"/>
  <c r="Z117" i="3"/>
  <c r="AR117" i="3"/>
  <c r="AF90" i="3"/>
  <c r="V87" i="3"/>
  <c r="AP117" i="3"/>
  <c r="AF66" i="3"/>
  <c r="AF109" i="3"/>
  <c r="AV117" i="3"/>
  <c r="AY117" i="3"/>
  <c r="AY127" i="3" s="1"/>
  <c r="AY128" i="3" s="1"/>
  <c r="AT104" i="3"/>
  <c r="V116" i="3"/>
  <c r="V117" i="3" s="1"/>
  <c r="AF61" i="3"/>
  <c r="AN117" i="3"/>
  <c r="AD117" i="3"/>
  <c r="X87" i="3"/>
  <c r="T87" i="3"/>
  <c r="AF99" i="3"/>
  <c r="AV104" i="3"/>
  <c r="AZ117" i="3"/>
  <c r="AZ127" i="3" s="1"/>
  <c r="AF60" i="3"/>
  <c r="T117" i="3"/>
  <c r="AF100" i="3"/>
  <c r="X116" i="3"/>
  <c r="AF122" i="3"/>
  <c r="AF123" i="3" s="1"/>
  <c r="AP104" i="3"/>
  <c r="AJ104" i="3"/>
  <c r="AF67" i="3"/>
  <c r="AR104" i="3"/>
  <c r="BB116" i="3"/>
  <c r="BB111" i="3"/>
  <c r="AF108" i="3"/>
  <c r="BB103" i="3"/>
  <c r="AF98" i="3"/>
  <c r="AF89" i="3"/>
  <c r="AF65" i="3"/>
  <c r="AX117" i="3"/>
  <c r="AL104" i="3"/>
  <c r="AN104" i="3"/>
  <c r="AH104" i="3"/>
  <c r="Z104" i="3"/>
  <c r="AD104" i="3"/>
  <c r="AX104" i="3"/>
  <c r="O46" i="3"/>
  <c r="X117" i="3" l="1"/>
  <c r="X127" i="3" s="1"/>
  <c r="AF87" i="3"/>
  <c r="AF104" i="3" s="1"/>
  <c r="Z127" i="3"/>
  <c r="AF111" i="3"/>
  <c r="T127" i="3"/>
  <c r="V104" i="3"/>
  <c r="V127" i="3" s="1"/>
  <c r="AD127" i="3"/>
  <c r="BB117" i="3"/>
  <c r="AF116" i="3"/>
  <c r="AZ128" i="3"/>
  <c r="BB104" i="3"/>
  <c r="AX127" i="3"/>
  <c r="AF117" i="3" l="1"/>
  <c r="AF127" i="3" s="1"/>
  <c r="BB127" i="3"/>
  <c r="BB128" i="3" s="1"/>
  <c r="AX128" i="3"/>
</calcChain>
</file>

<file path=xl/sharedStrings.xml><?xml version="1.0" encoding="utf-8"?>
<sst xmlns="http://schemas.openxmlformats.org/spreadsheetml/2006/main" count="311" uniqueCount="167">
  <si>
    <t xml:space="preserve">МІНІСТЕРСТВО ОСВІТИ І НАУКИ УКРАЇНИ </t>
  </si>
  <si>
    <t>Херсонський державний університет</t>
  </si>
  <si>
    <t>ЗАТВЕРДЖУЮ</t>
  </si>
  <si>
    <t>Ректор університету</t>
  </si>
  <si>
    <t>_____________Олександр СПІВАКОВСЬКИЙ</t>
  </si>
  <si>
    <t>Протокол засідання вченої ради ХДУ</t>
  </si>
  <si>
    <t>М.П.</t>
  </si>
  <si>
    <t>Н А В Ч А Л Ь Н И Й   П Л А Н</t>
  </si>
  <si>
    <t>форма навчання</t>
  </si>
  <si>
    <r>
      <rPr>
        <b/>
        <sz val="14"/>
        <rFont val="Times New Roman"/>
        <family val="1"/>
        <charset val="204"/>
      </rPr>
      <t>Професійна кваліфікація</t>
    </r>
    <r>
      <rPr>
        <sz val="14"/>
        <rFont val="Times New Roman"/>
        <family val="1"/>
        <charset val="204"/>
      </rPr>
      <t xml:space="preserve">: </t>
    </r>
  </si>
  <si>
    <t>І. ГРАФІК ОСВІТНЬОГО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</si>
  <si>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</si>
  <si>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</si>
  <si>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</si>
  <si>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</si>
  <si>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</si>
  <si>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</si>
  <si>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</si>
  <si>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</si>
  <si>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</si>
  <si>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</si>
  <si>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</si>
  <si>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</si>
  <si>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</si>
  <si>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А</t>
  </si>
  <si>
    <t>Б</t>
  </si>
  <si>
    <t>Т</t>
  </si>
  <si>
    <t>С</t>
  </si>
  <si>
    <t>К</t>
  </si>
  <si>
    <t>ПОЗНАЧЕННЯ:</t>
  </si>
  <si>
    <t xml:space="preserve">Теоретичне навчання;    </t>
  </si>
  <si>
    <t>екзаменаційна сесія (у т.ч. ліквідація академічної заборгованості)</t>
  </si>
  <si>
    <t>канікули;</t>
  </si>
  <si>
    <t>атестація здобувачів вищої освіти;</t>
  </si>
  <si>
    <t>П</t>
  </si>
  <si>
    <t>практика:</t>
  </si>
  <si>
    <t>ІІ. ЗВЕДЕНІ ДАНІ ПРО БЮДЖЕТ ЧАСУ, тижні</t>
  </si>
  <si>
    <t>ІІІ. ПРАКТИКА</t>
  </si>
  <si>
    <t>ІV. АТЕСТАЦІЯ</t>
  </si>
  <si>
    <t>Теоретичне навчання</t>
  </si>
  <si>
    <t>Екзаменаційна сесія</t>
  </si>
  <si>
    <t>Практика</t>
  </si>
  <si>
    <t>Виконання кваліфікаційної роботи та атестація здобувачів вищої освіти</t>
  </si>
  <si>
    <t>Канікули</t>
  </si>
  <si>
    <t>Разом</t>
  </si>
  <si>
    <t>Назва практики</t>
  </si>
  <si>
    <t>Семестр</t>
  </si>
  <si>
    <t>Тижні</t>
  </si>
  <si>
    <t>Назва компонент</t>
  </si>
  <si>
    <t xml:space="preserve">Форма атестації </t>
  </si>
  <si>
    <t>V. ПЛАН ОСВІТНЬОГО ПРОЦЕСУ</t>
  </si>
  <si>
    <t>Шифр за ОПП</t>
  </si>
  <si>
    <t>НАЗВА КОМПОНЕНТИ</t>
  </si>
  <si>
    <t xml:space="preserve">Розподіл за семестрами </t>
  </si>
  <si>
    <t>Кількість кредитів ЄКTС</t>
  </si>
  <si>
    <t>Кількість годин</t>
  </si>
  <si>
    <t xml:space="preserve">Розподіл годин на тиждень за курсами і семестрами </t>
  </si>
  <si>
    <t>Екзамени</t>
  </si>
  <si>
    <t>Заліки</t>
  </si>
  <si>
    <t>Курсові роботи</t>
  </si>
  <si>
    <t>Загальний обсяг</t>
  </si>
  <si>
    <t>аудиторних</t>
  </si>
  <si>
    <t>самостійна робота</t>
  </si>
  <si>
    <t>І курс</t>
  </si>
  <si>
    <t>ІІ курс</t>
  </si>
  <si>
    <t xml:space="preserve"> </t>
  </si>
  <si>
    <t>Всього</t>
  </si>
  <si>
    <t>у тому числі:</t>
  </si>
  <si>
    <t>семестри</t>
  </si>
  <si>
    <t>лекції</t>
  </si>
  <si>
    <t>лабораторні</t>
  </si>
  <si>
    <t>практичні / семінарські</t>
  </si>
  <si>
    <t>кількість тижнів в семестрі</t>
  </si>
  <si>
    <t>1. Обов'язкові компоненти освітньої програми</t>
  </si>
  <si>
    <t>Цикл загальної підготовки</t>
  </si>
  <si>
    <t>ОК 1</t>
  </si>
  <si>
    <t>ОК 2</t>
  </si>
  <si>
    <t>Усього</t>
  </si>
  <si>
    <t>1.2. Дисципліни фундаментальної, природничо-наукової та загальноекономічної підготовки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</si>
  <si>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</si>
  <si>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</si>
  <si>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</si>
  <si>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</si>
  <si>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</si>
  <si>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</si>
  <si>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</si>
  <si>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</si>
  <si>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</si>
  <si>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</si>
  <si>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</si>
  <si>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1.2.12.</t>
  </si>
  <si>
    <t>1.2.13.</t>
  </si>
  <si>
    <t>1.2.14.</t>
  </si>
  <si>
    <t>1.2.15.</t>
  </si>
  <si>
    <t>1.2.16.</t>
  </si>
  <si>
    <t>Цикл професійної підготовки</t>
  </si>
  <si>
    <t>1.3.3.</t>
  </si>
  <si>
    <t>1.3.4.</t>
  </si>
  <si>
    <t>1.3.5.</t>
  </si>
  <si>
    <t>ОК 4</t>
  </si>
  <si>
    <t>ОК 5</t>
  </si>
  <si>
    <t>ОК 6</t>
  </si>
  <si>
    <t>Загальний обсяг:</t>
  </si>
  <si>
    <t>2. Вибіркові компоненти освітньої програми</t>
  </si>
  <si>
    <t>ВК 1</t>
  </si>
  <si>
    <t>ВК 2</t>
  </si>
  <si>
    <t>ВК 3</t>
  </si>
  <si>
    <t>ВК 4</t>
  </si>
  <si>
    <t>3. Практична підготовка</t>
  </si>
  <si>
    <t>3.2.</t>
  </si>
  <si>
    <t>4. Підготовка до атестації та атестація здобувачів вищої освіти</t>
  </si>
  <si>
    <t>4.2.</t>
  </si>
  <si>
    <t>Державна атестація</t>
  </si>
  <si>
    <t xml:space="preserve">Загальна кількість </t>
  </si>
  <si>
    <t>Кількість годин на тиждень</t>
  </si>
  <si>
    <t>Кількість екзаменів</t>
  </si>
  <si>
    <t>Кількість заліків</t>
  </si>
  <si>
    <t>Вибіркові компоненти</t>
  </si>
  <si>
    <t>3 семестр</t>
  </si>
  <si>
    <t>Вибіркова компонента  циклу</t>
  </si>
  <si>
    <t>за електронним каталогом ХДУ</t>
  </si>
  <si>
    <t>Термін навчання: 4 роки</t>
  </si>
  <si>
    <t>не передбачено</t>
  </si>
  <si>
    <r>
      <t xml:space="preserve">на основі </t>
    </r>
    <r>
      <rPr>
        <u/>
        <sz val="14"/>
        <rFont val="Times New Roman"/>
        <family val="1"/>
        <charset val="204"/>
      </rPr>
      <t>СВО "спеціаліст", "магістр"</t>
    </r>
  </si>
  <si>
    <t>С/К</t>
  </si>
  <si>
    <t>Т/П</t>
  </si>
  <si>
    <t>2 (4)</t>
  </si>
  <si>
    <t>Академічне англійськомовне письмо</t>
  </si>
  <si>
    <t>Історія та філософія науки</t>
  </si>
  <si>
    <t>Сучасні освітні технології та наукова дипломатія</t>
  </si>
  <si>
    <t>4 семестр</t>
  </si>
  <si>
    <t xml:space="preserve"> загальної підготовки 1,2</t>
  </si>
  <si>
    <t xml:space="preserve">Вибіркова компонента циклу </t>
  </si>
  <si>
    <t>професійної підготовки 3</t>
  </si>
  <si>
    <t xml:space="preserve"> загальної підготовки  2</t>
  </si>
  <si>
    <t>професійної підготовки  3, 4</t>
  </si>
  <si>
    <t>Перший проректор ____________________ Сергій ОМЕЛЬЧУК</t>
  </si>
  <si>
    <t>Завідувачка відділу аспірантури та докторантури ________________________________   Лідія БОНДАРЕНКО</t>
  </si>
  <si>
    <t>І</t>
  </si>
  <si>
    <t>ІІ</t>
  </si>
  <si>
    <t>ОК3</t>
  </si>
  <si>
    <t>6  4</t>
  </si>
  <si>
    <t>16  14</t>
  </si>
  <si>
    <t>10  10</t>
  </si>
  <si>
    <t xml:space="preserve">18  18 </t>
  </si>
  <si>
    <t>Науково-педагогічна</t>
  </si>
  <si>
    <t>Науково-педагогічна практика</t>
  </si>
  <si>
    <t>Вибіркова освітня компонента 1</t>
  </si>
  <si>
    <t>Вибіркова освітня компонента 2</t>
  </si>
  <si>
    <t>Вибіркова освітня компонента 3</t>
  </si>
  <si>
    <t xml:space="preserve">Вибіркова освітня компонента 4 </t>
  </si>
  <si>
    <t>від "_"             2026  року №_____</t>
  </si>
  <si>
    <t>1, 2 семестри</t>
  </si>
  <si>
    <t>2(4)</t>
  </si>
  <si>
    <r>
      <t>за освітньо-науковою програмою</t>
    </r>
    <r>
      <rPr>
        <sz val="14"/>
        <color indexed="8"/>
        <rFont val="Times New Roman"/>
        <family val="1"/>
        <charset val="204"/>
      </rPr>
      <t xml:space="preserve"> </t>
    </r>
    <r>
      <rPr>
        <u/>
        <sz val="14"/>
        <color indexed="8"/>
        <rFont val="Times New Roman"/>
        <family val="1"/>
        <charset val="204"/>
      </rPr>
      <t>"Соціальна робота"</t>
    </r>
  </si>
  <si>
    <r>
      <t xml:space="preserve">підготовки доктора філософії </t>
    </r>
    <r>
      <rPr>
        <sz val="14"/>
        <rFont val="Times New Roman"/>
        <family val="1"/>
        <charset val="204"/>
      </rPr>
      <t xml:space="preserve">, </t>
    </r>
  </si>
  <si>
    <t>спеціальності І10 Соціальна робота та консультування</t>
  </si>
  <si>
    <r>
      <t xml:space="preserve">галузі знань </t>
    </r>
    <r>
      <rPr>
        <u/>
        <sz val="14"/>
        <color indexed="8"/>
        <rFont val="Times New Roman"/>
        <family val="1"/>
        <charset val="204"/>
      </rPr>
      <t xml:space="preserve">І Охорона здоров’я та соціальне забезпечення  </t>
    </r>
  </si>
  <si>
    <t>денна, вечірня, заочна</t>
  </si>
  <si>
    <r>
      <rPr>
        <b/>
        <sz val="14"/>
        <rFont val="Times New Roman"/>
        <family val="1"/>
        <charset val="204"/>
      </rPr>
      <t>Кваліфікація</t>
    </r>
    <r>
      <rPr>
        <sz val="14"/>
        <rFont val="Times New Roman"/>
        <family val="1"/>
        <charset val="204"/>
      </rPr>
      <t>: доктор філософії з Соціальної роботи</t>
    </r>
  </si>
  <si>
    <t>Сучасні концепції теорії та практики соціальної роботи</t>
  </si>
  <si>
    <t>Методологія дисертаційних досліджень і підготовки дисертаційної роботи у галузі соціальних наук</t>
  </si>
  <si>
    <t>Соціальна робота з різними категоріями клієнтів в кризових ситуаціях / Мілітарна соціальна робота</t>
  </si>
  <si>
    <t>Цифрові інновації в соціальній роботі /  Міжнародні проєкти та програми</t>
  </si>
  <si>
    <t>В.о. декана факультету  психології, історії та соціології  __________________________________    Ірина ШАПОШНИКОВА</t>
  </si>
  <si>
    <t>Завідувач кафедри філософії, соціології та соціальної роботи ____________________      Сергій КОСТЮЧКОВ</t>
  </si>
  <si>
    <t>Гарант освітньо-наукової програми ___________________________________________    Ірина ШАПОШНИКОВА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</si>
</sst>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>
    <font>
      <sz val="10"/>
      <color rgb="FF000000"/>
      <name val="Arimo"/>
      <charset val="13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1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indexed="3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4"/>
      <name val="Times New Roman"/>
      <family val="1"/>
      <charset val="204"/>
    </font>
    <font>
      <u/>
      <sz val="14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6" fillId="0" borderId="0"/>
    <xf numFmtId="0" fontId="11" fillId="0" borderId="0"/>
  </cellStyleXfs>
  <cellXfs count="306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4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6" fillId="0" borderId="11" xfId="0" applyFont="1" applyBorder="1"/>
    <xf numFmtId="0" fontId="12" fillId="0" borderId="0" xfId="0" applyFont="1"/>
    <xf numFmtId="0" fontId="6" fillId="0" borderId="0" xfId="0" applyFont="1" applyAlignment="1">
      <alignment horizontal="left"/>
    </xf>
    <xf numFmtId="0" fontId="8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7" fillId="0" borderId="16" xfId="0" applyFont="1" applyBorder="1"/>
    <xf numFmtId="0" fontId="13" fillId="0" borderId="3" xfId="0" applyFont="1" applyBorder="1" applyAlignment="1">
      <alignment horizontal="center" wrapText="1"/>
    </xf>
    <xf numFmtId="0" fontId="14" fillId="0" borderId="1" xfId="0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5" xfId="0" applyFont="1" applyBorder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3" xfId="0" applyFont="1" applyBorder="1" applyAlignment="1">
      <alignment horizontal="right" wrapText="1"/>
    </xf>
    <xf numFmtId="0" fontId="14" fillId="0" borderId="23" xfId="0" applyFont="1" applyBorder="1"/>
    <xf numFmtId="0" fontId="14" fillId="0" borderId="4" xfId="0" applyFont="1" applyBorder="1"/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7" xfId="0" applyFont="1" applyBorder="1" applyAlignment="1">
      <alignment horizontal="right" wrapText="1"/>
    </xf>
    <xf numFmtId="0" fontId="14" fillId="0" borderId="29" xfId="0" applyFont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6" fillId="0" borderId="11" xfId="0" applyFont="1" applyBorder="1"/>
    <xf numFmtId="0" fontId="17" fillId="0" borderId="11" xfId="0" applyFont="1" applyBorder="1"/>
    <xf numFmtId="0" fontId="16" fillId="0" borderId="0" xfId="0" applyFont="1"/>
    <xf numFmtId="0" fontId="6" fillId="0" borderId="0" xfId="1" applyFont="1" applyAlignment="1">
      <alignment horizontal="left"/>
    </xf>
    <xf numFmtId="0" fontId="18" fillId="0" borderId="11" xfId="0" applyFont="1" applyBorder="1"/>
    <xf numFmtId="0" fontId="7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8" fillId="0" borderId="0" xfId="0" applyFont="1"/>
    <xf numFmtId="0" fontId="20" fillId="0" borderId="0" xfId="0" applyFont="1" applyAlignment="1">
      <alignment horizontal="center" vertical="center"/>
    </xf>
    <xf numFmtId="0" fontId="7" fillId="0" borderId="10" xfId="0" applyFont="1" applyBorder="1" applyAlignment="1">
      <alignment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7" fillId="0" borderId="10" xfId="0" applyFont="1" applyBorder="1"/>
    <xf numFmtId="0" fontId="13" fillId="0" borderId="10" xfId="0" applyFont="1" applyBorder="1" applyAlignment="1">
      <alignment horizontal="right" wrapText="1"/>
    </xf>
    <xf numFmtId="0" fontId="13" fillId="0" borderId="10" xfId="0" applyFont="1" applyBorder="1" applyAlignment="1">
      <alignment horizontal="center" wrapText="1"/>
    </xf>
    <xf numFmtId="0" fontId="8" fillId="0" borderId="42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0" fontId="11" fillId="0" borderId="10" xfId="0" applyFont="1" applyBorder="1"/>
    <xf numFmtId="0" fontId="7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0" fillId="0" borderId="0" xfId="0" applyFont="1"/>
    <xf numFmtId="0" fontId="7" fillId="0" borderId="0" xfId="0" applyFont="1" applyAlignment="1">
      <alignment horizontal="center" vertical="center" textRotation="90" wrapText="1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textRotation="90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7" fillId="6" borderId="0" xfId="0" applyFont="1" applyFill="1"/>
    <xf numFmtId="0" fontId="8" fillId="6" borderId="15" xfId="0" applyFont="1" applyFill="1" applyBorder="1" applyAlignment="1">
      <alignment horizontal="center" vertical="center"/>
    </xf>
    <xf numFmtId="0" fontId="7" fillId="6" borderId="15" xfId="0" applyFont="1" applyFill="1" applyBorder="1"/>
    <xf numFmtId="0" fontId="8" fillId="6" borderId="15" xfId="0" applyFont="1" applyFill="1" applyBorder="1"/>
    <xf numFmtId="0" fontId="7" fillId="6" borderId="1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8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13" fillId="6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/>
    </xf>
    <xf numFmtId="0" fontId="7" fillId="6" borderId="46" xfId="0" applyFont="1" applyFill="1" applyBorder="1"/>
    <xf numFmtId="0" fontId="7" fillId="6" borderId="46" xfId="0" applyFont="1" applyFill="1" applyBorder="1" applyAlignment="1">
      <alignment horizontal="center" vertical="center"/>
    </xf>
    <xf numFmtId="0" fontId="8" fillId="6" borderId="46" xfId="0" applyFont="1" applyFill="1" applyBorder="1"/>
    <xf numFmtId="0" fontId="8" fillId="7" borderId="46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2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/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22" fillId="0" borderId="15" xfId="2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2" fillId="6" borderId="46" xfId="0" applyFont="1" applyFill="1" applyBorder="1" applyAlignment="1">
      <alignment horizontal="center"/>
    </xf>
    <xf numFmtId="0" fontId="22" fillId="6" borderId="15" xfId="0" applyFont="1" applyFill="1" applyBorder="1" applyAlignment="1">
      <alignment horizontal="center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2" fillId="6" borderId="12" xfId="0" applyFont="1" applyFill="1" applyBorder="1" applyAlignment="1">
      <alignment horizontal="center" vertical="center"/>
    </xf>
    <xf numFmtId="0" fontId="22" fillId="6" borderId="14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8" fillId="7" borderId="47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textRotation="90"/>
    </xf>
    <xf numFmtId="0" fontId="7" fillId="0" borderId="3" xfId="0" applyFont="1" applyBorder="1" applyAlignment="1">
      <alignment horizontal="center" textRotation="90"/>
    </xf>
    <xf numFmtId="0" fontId="2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7" fillId="0" borderId="20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20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3">
    <cellStyle name="Звичайний" xfId="0" builtinId="0"/>
    <cellStyle name="Обычный 2" xfId="2" xr:uid="{00000000-0005-0000-0000-000001000000}"/>
    <cellStyle name="Обычный 3" xfId="1" xr:uid="{00000000-0005-0000-0000-00000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10160</xdr:colOff>
      <xdr:row>169</xdr:row>
      <xdr:rowOff>0</xdr:rowOff>
    </xdr:from>
    <xdr:to>
      <xdr:col>47</xdr:col>
      <xdr:colOff>10160</xdr:colOff>
      <xdr:row>169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945620" y="3509899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10160</xdr:colOff>
      <xdr:row>169</xdr:row>
      <xdr:rowOff>0</xdr:rowOff>
    </xdr:from>
    <xdr:to>
      <xdr:col>47</xdr:col>
      <xdr:colOff>10160</xdr:colOff>
      <xdr:row>169</xdr:row>
      <xdr:rowOff>0</xdr:rowOff>
    </xdr:to>
    <xdr:sp macro="" textlink="">
      <xdr:nvSpPr>
        <xdr:cNvPr id="3" name="Line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945620" y="3509899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10160</xdr:colOff>
      <xdr:row>169</xdr:row>
      <xdr:rowOff>0</xdr:rowOff>
    </xdr:from>
    <xdr:to>
      <xdr:col>47</xdr:col>
      <xdr:colOff>10160</xdr:colOff>
      <xdr:row>169</xdr:row>
      <xdr:rowOff>0</xdr:rowOff>
    </xdr:to>
    <xdr:sp macro="" textlink="">
      <xdr:nvSpPr>
        <xdr:cNvPr id="4" name="Line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945620" y="3509899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127000</xdr:colOff>
      <xdr:row>143</xdr:row>
      <xdr:rowOff>155223</xdr:rowOff>
    </xdr:from>
    <xdr:to>
      <xdr:col>31</xdr:col>
      <xdr:colOff>142169</xdr:colOff>
      <xdr:row>145</xdr:row>
      <xdr:rowOff>178224</xdr:rowOff>
    </xdr:to>
    <xdr:sp macro="" textlink="">
      <xdr:nvSpPr>
        <xdr:cNvPr id="5" name="Полилиния 4">
          <a:extLst>
            <a:ext uri="{FF2B5EF4-FFF2-40B4-BE49-F238E27FC236}">
              <a16:creationId xmlns:a16="http://schemas.microsoft.com/office/drawing/2014/main" id="{287C9B91-EA04-DF00-110F-62FDA2774650}"/>
            </a:ext>
          </a:extLst>
        </xdr:cNvPr>
        <xdr:cNvSpPr/>
      </xdr:nvSpPr>
      <xdr:spPr>
        <a:xfrm>
          <a:off x="6985000" y="25442334"/>
          <a:ext cx="466725" cy="389890"/>
        </a:xfrm>
        <a:custGeom>
          <a:avLst/>
          <a:gdLst>
            <a:gd name="connsiteX0" fmla="*/ 136944 w 466816"/>
            <a:gd name="connsiteY0" fmla="*/ 203588 h 390417"/>
            <a:gd name="connsiteX1" fmla="*/ 136718 w 466816"/>
            <a:gd name="connsiteY1" fmla="*/ 202424 h 390417"/>
            <a:gd name="connsiteX2" fmla="*/ 139603 w 466816"/>
            <a:gd name="connsiteY2" fmla="*/ 198570 h 390417"/>
            <a:gd name="connsiteX3" fmla="*/ 141413 w 466816"/>
            <a:gd name="connsiteY3" fmla="*/ 195806 h 390417"/>
            <a:gd name="connsiteX4" fmla="*/ 145373 w 466816"/>
            <a:gd name="connsiteY4" fmla="*/ 191079 h 390417"/>
            <a:gd name="connsiteX5" fmla="*/ 150861 w 466816"/>
            <a:gd name="connsiteY5" fmla="*/ 183298 h 390417"/>
            <a:gd name="connsiteX6" fmla="*/ 153067 w 466816"/>
            <a:gd name="connsiteY6" fmla="*/ 180752 h 390417"/>
            <a:gd name="connsiteX7" fmla="*/ 154368 w 466816"/>
            <a:gd name="connsiteY7" fmla="*/ 178134 h 390417"/>
            <a:gd name="connsiteX8" fmla="*/ 158102 w 466816"/>
            <a:gd name="connsiteY8" fmla="*/ 172753 h 390417"/>
            <a:gd name="connsiteX9" fmla="*/ 159686 w 466816"/>
            <a:gd name="connsiteY9" fmla="*/ 169844 h 390417"/>
            <a:gd name="connsiteX10" fmla="*/ 158951 w 466816"/>
            <a:gd name="connsiteY10" fmla="*/ 166789 h 390417"/>
            <a:gd name="connsiteX11" fmla="*/ 153803 w 466816"/>
            <a:gd name="connsiteY11" fmla="*/ 169335 h 390417"/>
            <a:gd name="connsiteX12" fmla="*/ 151144 w 466816"/>
            <a:gd name="connsiteY12" fmla="*/ 171226 h 390417"/>
            <a:gd name="connsiteX13" fmla="*/ 145882 w 466816"/>
            <a:gd name="connsiteY13" fmla="*/ 175589 h 390417"/>
            <a:gd name="connsiteX14" fmla="*/ 142092 w 466816"/>
            <a:gd name="connsiteY14" fmla="*/ 177698 h 390417"/>
            <a:gd name="connsiteX15" fmla="*/ 141074 w 466816"/>
            <a:gd name="connsiteY15" fmla="*/ 178280 h 390417"/>
            <a:gd name="connsiteX16" fmla="*/ 137623 w 466816"/>
            <a:gd name="connsiteY16" fmla="*/ 181407 h 390417"/>
            <a:gd name="connsiteX17" fmla="*/ 132814 w 466816"/>
            <a:gd name="connsiteY17" fmla="*/ 183589 h 390417"/>
            <a:gd name="connsiteX18" fmla="*/ 124272 w 466816"/>
            <a:gd name="connsiteY18" fmla="*/ 185552 h 390417"/>
            <a:gd name="connsiteX19" fmla="*/ 121499 w 466816"/>
            <a:gd name="connsiteY19" fmla="*/ 183952 h 390417"/>
            <a:gd name="connsiteX20" fmla="*/ 119293 w 466816"/>
            <a:gd name="connsiteY20" fmla="*/ 183298 h 390417"/>
            <a:gd name="connsiteX21" fmla="*/ 118954 w 466816"/>
            <a:gd name="connsiteY21" fmla="*/ 181916 h 390417"/>
            <a:gd name="connsiteX22" fmla="*/ 112335 w 466816"/>
            <a:gd name="connsiteY22" fmla="*/ 174207 h 390417"/>
            <a:gd name="connsiteX23" fmla="*/ 108035 w 466816"/>
            <a:gd name="connsiteY23" fmla="*/ 163662 h 390417"/>
            <a:gd name="connsiteX24" fmla="*/ 105263 w 466816"/>
            <a:gd name="connsiteY24" fmla="*/ 161117 h 390417"/>
            <a:gd name="connsiteX25" fmla="*/ 105829 w 466816"/>
            <a:gd name="connsiteY25" fmla="*/ 160099 h 390417"/>
            <a:gd name="connsiteX26" fmla="*/ 104584 w 466816"/>
            <a:gd name="connsiteY26" fmla="*/ 157481 h 390417"/>
            <a:gd name="connsiteX27" fmla="*/ 100964 w 466816"/>
            <a:gd name="connsiteY27" fmla="*/ 148027 h 390417"/>
            <a:gd name="connsiteX28" fmla="*/ 99776 w 466816"/>
            <a:gd name="connsiteY28" fmla="*/ 147445 h 390417"/>
            <a:gd name="connsiteX29" fmla="*/ 98418 w 466816"/>
            <a:gd name="connsiteY29" fmla="*/ 141336 h 390417"/>
            <a:gd name="connsiteX30" fmla="*/ 97852 w 466816"/>
            <a:gd name="connsiteY30" fmla="*/ 136755 h 390417"/>
            <a:gd name="connsiteX31" fmla="*/ 93213 w 466816"/>
            <a:gd name="connsiteY31" fmla="*/ 128319 h 390417"/>
            <a:gd name="connsiteX32" fmla="*/ 87952 w 466816"/>
            <a:gd name="connsiteY32" fmla="*/ 127373 h 390417"/>
            <a:gd name="connsiteX33" fmla="*/ 86820 w 466816"/>
            <a:gd name="connsiteY33" fmla="*/ 128901 h 390417"/>
            <a:gd name="connsiteX34" fmla="*/ 84444 w 466816"/>
            <a:gd name="connsiteY34" fmla="*/ 143663 h 390417"/>
            <a:gd name="connsiteX35" fmla="*/ 81276 w 466816"/>
            <a:gd name="connsiteY35" fmla="*/ 154863 h 390417"/>
            <a:gd name="connsiteX36" fmla="*/ 80032 w 466816"/>
            <a:gd name="connsiteY36" fmla="*/ 159444 h 390417"/>
            <a:gd name="connsiteX37" fmla="*/ 77146 w 466816"/>
            <a:gd name="connsiteY37" fmla="*/ 169044 h 390417"/>
            <a:gd name="connsiteX38" fmla="*/ 75223 w 466816"/>
            <a:gd name="connsiteY38" fmla="*/ 173698 h 390417"/>
            <a:gd name="connsiteX39" fmla="*/ 73696 w 466816"/>
            <a:gd name="connsiteY39" fmla="*/ 178280 h 390417"/>
            <a:gd name="connsiteX40" fmla="*/ 72508 w 466816"/>
            <a:gd name="connsiteY40" fmla="*/ 179589 h 390417"/>
            <a:gd name="connsiteX41" fmla="*/ 69905 w 466816"/>
            <a:gd name="connsiteY41" fmla="*/ 186425 h 390417"/>
            <a:gd name="connsiteX42" fmla="*/ 69566 w 466816"/>
            <a:gd name="connsiteY42" fmla="*/ 187661 h 390417"/>
            <a:gd name="connsiteX43" fmla="*/ 67925 w 466816"/>
            <a:gd name="connsiteY43" fmla="*/ 190279 h 390417"/>
            <a:gd name="connsiteX44" fmla="*/ 66907 w 466816"/>
            <a:gd name="connsiteY44" fmla="*/ 191370 h 390417"/>
            <a:gd name="connsiteX45" fmla="*/ 68208 w 466816"/>
            <a:gd name="connsiteY45" fmla="*/ 192170 h 390417"/>
            <a:gd name="connsiteX46" fmla="*/ 67642 w 466816"/>
            <a:gd name="connsiteY46" fmla="*/ 193770 h 390417"/>
            <a:gd name="connsiteX47" fmla="*/ 63286 w 466816"/>
            <a:gd name="connsiteY47" fmla="*/ 203224 h 390417"/>
            <a:gd name="connsiteX48" fmla="*/ 63116 w 466816"/>
            <a:gd name="connsiteY48" fmla="*/ 204315 h 390417"/>
            <a:gd name="connsiteX49" fmla="*/ 59326 w 466816"/>
            <a:gd name="connsiteY49" fmla="*/ 211296 h 390417"/>
            <a:gd name="connsiteX50" fmla="*/ 59100 w 466816"/>
            <a:gd name="connsiteY50" fmla="*/ 212533 h 390417"/>
            <a:gd name="connsiteX51" fmla="*/ 56554 w 466816"/>
            <a:gd name="connsiteY51" fmla="*/ 212314 h 390417"/>
            <a:gd name="connsiteX52" fmla="*/ 57799 w 466816"/>
            <a:gd name="connsiteY52" fmla="*/ 215369 h 390417"/>
            <a:gd name="connsiteX53" fmla="*/ 58364 w 466816"/>
            <a:gd name="connsiteY53" fmla="*/ 217187 h 390417"/>
            <a:gd name="connsiteX54" fmla="*/ 55536 w 466816"/>
            <a:gd name="connsiteY54" fmla="*/ 219078 h 390417"/>
            <a:gd name="connsiteX55" fmla="*/ 53273 w 466816"/>
            <a:gd name="connsiteY55" fmla="*/ 223950 h 390417"/>
            <a:gd name="connsiteX56" fmla="*/ 52877 w 466816"/>
            <a:gd name="connsiteY56" fmla="*/ 225259 h 390417"/>
            <a:gd name="connsiteX57" fmla="*/ 50274 w 466816"/>
            <a:gd name="connsiteY57" fmla="*/ 231150 h 390417"/>
            <a:gd name="connsiteX58" fmla="*/ 48747 w 466816"/>
            <a:gd name="connsiteY58" fmla="*/ 231586 h 390417"/>
            <a:gd name="connsiteX59" fmla="*/ 46993 w 466816"/>
            <a:gd name="connsiteY59" fmla="*/ 236459 h 390417"/>
            <a:gd name="connsiteX60" fmla="*/ 42807 w 466816"/>
            <a:gd name="connsiteY60" fmla="*/ 240095 h 390417"/>
            <a:gd name="connsiteX61" fmla="*/ 32850 w 466816"/>
            <a:gd name="connsiteY61" fmla="*/ 242713 h 390417"/>
            <a:gd name="connsiteX62" fmla="*/ 28098 w 466816"/>
            <a:gd name="connsiteY62" fmla="*/ 244604 h 390417"/>
            <a:gd name="connsiteX63" fmla="*/ 18367 w 466816"/>
            <a:gd name="connsiteY63" fmla="*/ 245767 h 390417"/>
            <a:gd name="connsiteX64" fmla="*/ 13389 w 466816"/>
            <a:gd name="connsiteY64" fmla="*/ 243295 h 390417"/>
            <a:gd name="connsiteX65" fmla="*/ 2980 w 466816"/>
            <a:gd name="connsiteY65" fmla="*/ 225477 h 390417"/>
            <a:gd name="connsiteX66" fmla="*/ 208 w 466816"/>
            <a:gd name="connsiteY66" fmla="*/ 198206 h 390417"/>
            <a:gd name="connsiteX67" fmla="*/ 2923 w 466816"/>
            <a:gd name="connsiteY67" fmla="*/ 184752 h 390417"/>
            <a:gd name="connsiteX68" fmla="*/ 2980 w 466816"/>
            <a:gd name="connsiteY68" fmla="*/ 183443 h 390417"/>
            <a:gd name="connsiteX69" fmla="*/ 2810 w 466816"/>
            <a:gd name="connsiteY69" fmla="*/ 182134 h 390417"/>
            <a:gd name="connsiteX70" fmla="*/ 5016 w 466816"/>
            <a:gd name="connsiteY70" fmla="*/ 175298 h 390417"/>
            <a:gd name="connsiteX71" fmla="*/ 5695 w 466816"/>
            <a:gd name="connsiteY71" fmla="*/ 174571 h 390417"/>
            <a:gd name="connsiteX72" fmla="*/ 6827 w 466816"/>
            <a:gd name="connsiteY72" fmla="*/ 172971 h 390417"/>
            <a:gd name="connsiteX73" fmla="*/ 10730 w 466816"/>
            <a:gd name="connsiteY73" fmla="*/ 164753 h 390417"/>
            <a:gd name="connsiteX74" fmla="*/ 11239 w 466816"/>
            <a:gd name="connsiteY74" fmla="*/ 162717 h 390417"/>
            <a:gd name="connsiteX75" fmla="*/ 12540 w 466816"/>
            <a:gd name="connsiteY75" fmla="*/ 160826 h 390417"/>
            <a:gd name="connsiteX76" fmla="*/ 12880 w 466816"/>
            <a:gd name="connsiteY76" fmla="*/ 160681 h 390417"/>
            <a:gd name="connsiteX77" fmla="*/ 19555 w 466816"/>
            <a:gd name="connsiteY77" fmla="*/ 150718 h 390417"/>
            <a:gd name="connsiteX78" fmla="*/ 22327 w 466816"/>
            <a:gd name="connsiteY78" fmla="*/ 148609 h 390417"/>
            <a:gd name="connsiteX79" fmla="*/ 25609 w 466816"/>
            <a:gd name="connsiteY79" fmla="*/ 143736 h 390417"/>
            <a:gd name="connsiteX80" fmla="*/ 30700 w 466816"/>
            <a:gd name="connsiteY80" fmla="*/ 138791 h 390417"/>
            <a:gd name="connsiteX81" fmla="*/ 36584 w 466816"/>
            <a:gd name="connsiteY81" fmla="*/ 133918 h 390417"/>
            <a:gd name="connsiteX82" fmla="*/ 41110 w 466816"/>
            <a:gd name="connsiteY82" fmla="*/ 129700 h 390417"/>
            <a:gd name="connsiteX83" fmla="*/ 54517 w 466816"/>
            <a:gd name="connsiteY83" fmla="*/ 118647 h 390417"/>
            <a:gd name="connsiteX84" fmla="*/ 60231 w 466816"/>
            <a:gd name="connsiteY84" fmla="*/ 115592 h 390417"/>
            <a:gd name="connsiteX85" fmla="*/ 64418 w 466816"/>
            <a:gd name="connsiteY85" fmla="*/ 112683 h 390417"/>
            <a:gd name="connsiteX86" fmla="*/ 66002 w 466816"/>
            <a:gd name="connsiteY86" fmla="*/ 111811 h 390417"/>
            <a:gd name="connsiteX87" fmla="*/ 80428 w 466816"/>
            <a:gd name="connsiteY87" fmla="*/ 107520 h 390417"/>
            <a:gd name="connsiteX88" fmla="*/ 88122 w 466816"/>
            <a:gd name="connsiteY88" fmla="*/ 107665 h 390417"/>
            <a:gd name="connsiteX89" fmla="*/ 89083 w 466816"/>
            <a:gd name="connsiteY89" fmla="*/ 108756 h 390417"/>
            <a:gd name="connsiteX90" fmla="*/ 91007 w 466816"/>
            <a:gd name="connsiteY90" fmla="*/ 107811 h 390417"/>
            <a:gd name="connsiteX91" fmla="*/ 90837 w 466816"/>
            <a:gd name="connsiteY91" fmla="*/ 108538 h 390417"/>
            <a:gd name="connsiteX92" fmla="*/ 92365 w 466816"/>
            <a:gd name="connsiteY92" fmla="*/ 109920 h 390417"/>
            <a:gd name="connsiteX93" fmla="*/ 97060 w 466816"/>
            <a:gd name="connsiteY93" fmla="*/ 112538 h 390417"/>
            <a:gd name="connsiteX94" fmla="*/ 97400 w 466816"/>
            <a:gd name="connsiteY94" fmla="*/ 112829 h 390417"/>
            <a:gd name="connsiteX95" fmla="*/ 106112 w 466816"/>
            <a:gd name="connsiteY95" fmla="*/ 121483 h 390417"/>
            <a:gd name="connsiteX96" fmla="*/ 107922 w 466816"/>
            <a:gd name="connsiteY96" fmla="*/ 125483 h 390417"/>
            <a:gd name="connsiteX97" fmla="*/ 110807 w 466816"/>
            <a:gd name="connsiteY97" fmla="*/ 132682 h 390417"/>
            <a:gd name="connsiteX98" fmla="*/ 113466 w 466816"/>
            <a:gd name="connsiteY98" fmla="*/ 137409 h 390417"/>
            <a:gd name="connsiteX99" fmla="*/ 116634 w 466816"/>
            <a:gd name="connsiteY99" fmla="*/ 145481 h 390417"/>
            <a:gd name="connsiteX100" fmla="*/ 129533 w 466816"/>
            <a:gd name="connsiteY100" fmla="*/ 163153 h 390417"/>
            <a:gd name="connsiteX101" fmla="*/ 130834 w 466816"/>
            <a:gd name="connsiteY101" fmla="*/ 163444 h 390417"/>
            <a:gd name="connsiteX102" fmla="*/ 147976 w 466816"/>
            <a:gd name="connsiteY102" fmla="*/ 157844 h 390417"/>
            <a:gd name="connsiteX103" fmla="*/ 159233 w 466816"/>
            <a:gd name="connsiteY103" fmla="*/ 147809 h 390417"/>
            <a:gd name="connsiteX104" fmla="*/ 167946 w 466816"/>
            <a:gd name="connsiteY104" fmla="*/ 140391 h 390417"/>
            <a:gd name="connsiteX105" fmla="*/ 176205 w 466816"/>
            <a:gd name="connsiteY105" fmla="*/ 130428 h 390417"/>
            <a:gd name="connsiteX106" fmla="*/ 190971 w 466816"/>
            <a:gd name="connsiteY106" fmla="*/ 104611 h 390417"/>
            <a:gd name="connsiteX107" fmla="*/ 202964 w 466816"/>
            <a:gd name="connsiteY107" fmla="*/ 81630 h 390417"/>
            <a:gd name="connsiteX108" fmla="*/ 206019 w 466816"/>
            <a:gd name="connsiteY108" fmla="*/ 74285 h 390417"/>
            <a:gd name="connsiteX109" fmla="*/ 208112 w 466816"/>
            <a:gd name="connsiteY109" fmla="*/ 69922 h 390417"/>
            <a:gd name="connsiteX110" fmla="*/ 213204 w 466816"/>
            <a:gd name="connsiteY110" fmla="*/ 59013 h 390417"/>
            <a:gd name="connsiteX111" fmla="*/ 215693 w 466816"/>
            <a:gd name="connsiteY111" fmla="*/ 52323 h 390417"/>
            <a:gd name="connsiteX112" fmla="*/ 217786 w 466816"/>
            <a:gd name="connsiteY112" fmla="*/ 48468 h 390417"/>
            <a:gd name="connsiteX113" fmla="*/ 220954 w 466816"/>
            <a:gd name="connsiteY113" fmla="*/ 42287 h 390417"/>
            <a:gd name="connsiteX114" fmla="*/ 224405 w 466816"/>
            <a:gd name="connsiteY114" fmla="*/ 36324 h 390417"/>
            <a:gd name="connsiteX115" fmla="*/ 233231 w 466816"/>
            <a:gd name="connsiteY115" fmla="*/ 21052 h 390417"/>
            <a:gd name="connsiteX116" fmla="*/ 233627 w 466816"/>
            <a:gd name="connsiteY116" fmla="*/ 18724 h 390417"/>
            <a:gd name="connsiteX117" fmla="*/ 234702 w 466816"/>
            <a:gd name="connsiteY117" fmla="*/ 18943 h 390417"/>
            <a:gd name="connsiteX118" fmla="*/ 234871 w 466816"/>
            <a:gd name="connsiteY118" fmla="*/ 18579 h 390417"/>
            <a:gd name="connsiteX119" fmla="*/ 237078 w 466816"/>
            <a:gd name="connsiteY119" fmla="*/ 12034 h 390417"/>
            <a:gd name="connsiteX120" fmla="*/ 239906 w 466816"/>
            <a:gd name="connsiteY120" fmla="*/ 7816 h 390417"/>
            <a:gd name="connsiteX121" fmla="*/ 243414 w 466816"/>
            <a:gd name="connsiteY121" fmla="*/ 1198 h 390417"/>
            <a:gd name="connsiteX122" fmla="*/ 245903 w 466816"/>
            <a:gd name="connsiteY122" fmla="*/ 180 h 390417"/>
            <a:gd name="connsiteX123" fmla="*/ 250429 w 466816"/>
            <a:gd name="connsiteY123" fmla="*/ 1198 h 390417"/>
            <a:gd name="connsiteX124" fmla="*/ 254728 w 466816"/>
            <a:gd name="connsiteY124" fmla="*/ 8907 h 390417"/>
            <a:gd name="connsiteX125" fmla="*/ 253767 w 466816"/>
            <a:gd name="connsiteY125" fmla="*/ 19670 h 390417"/>
            <a:gd name="connsiteX126" fmla="*/ 252013 w 466816"/>
            <a:gd name="connsiteY126" fmla="*/ 33487 h 390417"/>
            <a:gd name="connsiteX127" fmla="*/ 247600 w 466816"/>
            <a:gd name="connsiteY127" fmla="*/ 51377 h 390417"/>
            <a:gd name="connsiteX128" fmla="*/ 245507 w 466816"/>
            <a:gd name="connsiteY128" fmla="*/ 65922 h 390417"/>
            <a:gd name="connsiteX129" fmla="*/ 244771 w 466816"/>
            <a:gd name="connsiteY129" fmla="*/ 69340 h 390417"/>
            <a:gd name="connsiteX130" fmla="*/ 247544 w 466816"/>
            <a:gd name="connsiteY130" fmla="*/ 75303 h 390417"/>
            <a:gd name="connsiteX131" fmla="*/ 247996 w 466816"/>
            <a:gd name="connsiteY131" fmla="*/ 75594 h 390417"/>
            <a:gd name="connsiteX132" fmla="*/ 249184 w 466816"/>
            <a:gd name="connsiteY132" fmla="*/ 81994 h 390417"/>
            <a:gd name="connsiteX133" fmla="*/ 249806 w 466816"/>
            <a:gd name="connsiteY133" fmla="*/ 86575 h 390417"/>
            <a:gd name="connsiteX134" fmla="*/ 249524 w 466816"/>
            <a:gd name="connsiteY134" fmla="*/ 89921 h 390417"/>
            <a:gd name="connsiteX135" fmla="*/ 249467 w 466816"/>
            <a:gd name="connsiteY135" fmla="*/ 94939 h 390417"/>
            <a:gd name="connsiteX136" fmla="*/ 248618 w 466816"/>
            <a:gd name="connsiteY136" fmla="*/ 100029 h 390417"/>
            <a:gd name="connsiteX137" fmla="*/ 248392 w 466816"/>
            <a:gd name="connsiteY137" fmla="*/ 102138 h 390417"/>
            <a:gd name="connsiteX138" fmla="*/ 247204 w 466816"/>
            <a:gd name="connsiteY138" fmla="*/ 114719 h 390417"/>
            <a:gd name="connsiteX139" fmla="*/ 245733 w 466816"/>
            <a:gd name="connsiteY139" fmla="*/ 122428 h 390417"/>
            <a:gd name="connsiteX140" fmla="*/ 244375 w 466816"/>
            <a:gd name="connsiteY140" fmla="*/ 127155 h 390417"/>
            <a:gd name="connsiteX141" fmla="*/ 241490 w 466816"/>
            <a:gd name="connsiteY141" fmla="*/ 137918 h 390417"/>
            <a:gd name="connsiteX142" fmla="*/ 241660 w 466816"/>
            <a:gd name="connsiteY142" fmla="*/ 139955 h 390417"/>
            <a:gd name="connsiteX143" fmla="*/ 238944 w 466816"/>
            <a:gd name="connsiteY143" fmla="*/ 147009 h 390417"/>
            <a:gd name="connsiteX144" fmla="*/ 237078 w 466816"/>
            <a:gd name="connsiteY144" fmla="*/ 152318 h 390417"/>
            <a:gd name="connsiteX145" fmla="*/ 235098 w 466816"/>
            <a:gd name="connsiteY145" fmla="*/ 157045 h 390417"/>
            <a:gd name="connsiteX146" fmla="*/ 234815 w 466816"/>
            <a:gd name="connsiteY146" fmla="*/ 159299 h 390417"/>
            <a:gd name="connsiteX147" fmla="*/ 230515 w 466816"/>
            <a:gd name="connsiteY147" fmla="*/ 169189 h 390417"/>
            <a:gd name="connsiteX148" fmla="*/ 228931 w 466816"/>
            <a:gd name="connsiteY148" fmla="*/ 171080 h 390417"/>
            <a:gd name="connsiteX149" fmla="*/ 225876 w 466816"/>
            <a:gd name="connsiteY149" fmla="*/ 176680 h 390417"/>
            <a:gd name="connsiteX150" fmla="*/ 223161 w 466816"/>
            <a:gd name="connsiteY150" fmla="*/ 182134 h 390417"/>
            <a:gd name="connsiteX151" fmla="*/ 220106 w 466816"/>
            <a:gd name="connsiteY151" fmla="*/ 187879 h 390417"/>
            <a:gd name="connsiteX152" fmla="*/ 216825 w 466816"/>
            <a:gd name="connsiteY152" fmla="*/ 192097 h 390417"/>
            <a:gd name="connsiteX153" fmla="*/ 215071 w 466816"/>
            <a:gd name="connsiteY153" fmla="*/ 194133 h 390417"/>
            <a:gd name="connsiteX154" fmla="*/ 213034 w 466816"/>
            <a:gd name="connsiteY154" fmla="*/ 207805 h 390417"/>
            <a:gd name="connsiteX155" fmla="*/ 215127 w 466816"/>
            <a:gd name="connsiteY155" fmla="*/ 212896 h 390417"/>
            <a:gd name="connsiteX156" fmla="*/ 216655 w 466816"/>
            <a:gd name="connsiteY156" fmla="*/ 216750 h 390417"/>
            <a:gd name="connsiteX157" fmla="*/ 217503 w 466816"/>
            <a:gd name="connsiteY157" fmla="*/ 222568 h 390417"/>
            <a:gd name="connsiteX158" fmla="*/ 218465 w 466816"/>
            <a:gd name="connsiteY158" fmla="*/ 229259 h 390417"/>
            <a:gd name="connsiteX159" fmla="*/ 217560 w 466816"/>
            <a:gd name="connsiteY159" fmla="*/ 239222 h 390417"/>
            <a:gd name="connsiteX160" fmla="*/ 216768 w 466816"/>
            <a:gd name="connsiteY160" fmla="*/ 245767 h 390417"/>
            <a:gd name="connsiteX161" fmla="*/ 216146 w 466816"/>
            <a:gd name="connsiteY161" fmla="*/ 255221 h 390417"/>
            <a:gd name="connsiteX162" fmla="*/ 214222 w 466816"/>
            <a:gd name="connsiteY162" fmla="*/ 264239 h 390417"/>
            <a:gd name="connsiteX163" fmla="*/ 214166 w 466816"/>
            <a:gd name="connsiteY163" fmla="*/ 266421 h 390417"/>
            <a:gd name="connsiteX164" fmla="*/ 213939 w 466816"/>
            <a:gd name="connsiteY164" fmla="*/ 267730 h 390417"/>
            <a:gd name="connsiteX165" fmla="*/ 212072 w 466816"/>
            <a:gd name="connsiteY165" fmla="*/ 272602 h 390417"/>
            <a:gd name="connsiteX166" fmla="*/ 211620 w 466816"/>
            <a:gd name="connsiteY166" fmla="*/ 273911 h 390417"/>
            <a:gd name="connsiteX167" fmla="*/ 209979 w 466816"/>
            <a:gd name="connsiteY167" fmla="*/ 280602 h 390417"/>
            <a:gd name="connsiteX168" fmla="*/ 211224 w 466816"/>
            <a:gd name="connsiteY168" fmla="*/ 284456 h 390417"/>
            <a:gd name="connsiteX169" fmla="*/ 212016 w 466816"/>
            <a:gd name="connsiteY169" fmla="*/ 286129 h 390417"/>
            <a:gd name="connsiteX170" fmla="*/ 218013 w 466816"/>
            <a:gd name="connsiteY170" fmla="*/ 279511 h 390417"/>
            <a:gd name="connsiteX171" fmla="*/ 218974 w 466816"/>
            <a:gd name="connsiteY171" fmla="*/ 280529 h 390417"/>
            <a:gd name="connsiteX172" fmla="*/ 218974 w 466816"/>
            <a:gd name="connsiteY172" fmla="*/ 277475 h 390417"/>
            <a:gd name="connsiteX173" fmla="*/ 221916 w 466816"/>
            <a:gd name="connsiteY173" fmla="*/ 275293 h 390417"/>
            <a:gd name="connsiteX174" fmla="*/ 229384 w 466816"/>
            <a:gd name="connsiteY174" fmla="*/ 266930 h 390417"/>
            <a:gd name="connsiteX175" fmla="*/ 234702 w 466816"/>
            <a:gd name="connsiteY175" fmla="*/ 258203 h 390417"/>
            <a:gd name="connsiteX176" fmla="*/ 239340 w 466816"/>
            <a:gd name="connsiteY176" fmla="*/ 252530 h 390417"/>
            <a:gd name="connsiteX177" fmla="*/ 243414 w 466816"/>
            <a:gd name="connsiteY177" fmla="*/ 245404 h 390417"/>
            <a:gd name="connsiteX178" fmla="*/ 244545 w 466816"/>
            <a:gd name="connsiteY178" fmla="*/ 243804 h 390417"/>
            <a:gd name="connsiteX179" fmla="*/ 249580 w 466816"/>
            <a:gd name="connsiteY179" fmla="*/ 235731 h 390417"/>
            <a:gd name="connsiteX180" fmla="*/ 252748 w 466816"/>
            <a:gd name="connsiteY180" fmla="*/ 228895 h 390417"/>
            <a:gd name="connsiteX181" fmla="*/ 254163 w 466816"/>
            <a:gd name="connsiteY181" fmla="*/ 227514 h 390417"/>
            <a:gd name="connsiteX182" fmla="*/ 254276 w 466816"/>
            <a:gd name="connsiteY182" fmla="*/ 226423 h 390417"/>
            <a:gd name="connsiteX183" fmla="*/ 258688 w 466816"/>
            <a:gd name="connsiteY183" fmla="*/ 216460 h 390417"/>
            <a:gd name="connsiteX184" fmla="*/ 259820 w 466816"/>
            <a:gd name="connsiteY184" fmla="*/ 212969 h 390417"/>
            <a:gd name="connsiteX185" fmla="*/ 262422 w 466816"/>
            <a:gd name="connsiteY185" fmla="*/ 210278 h 390417"/>
            <a:gd name="connsiteX186" fmla="*/ 265647 w 466816"/>
            <a:gd name="connsiteY186" fmla="*/ 206496 h 390417"/>
            <a:gd name="connsiteX187" fmla="*/ 269381 w 466816"/>
            <a:gd name="connsiteY187" fmla="*/ 196024 h 390417"/>
            <a:gd name="connsiteX188" fmla="*/ 273680 w 466816"/>
            <a:gd name="connsiteY188" fmla="*/ 185698 h 390417"/>
            <a:gd name="connsiteX189" fmla="*/ 274472 w 466816"/>
            <a:gd name="connsiteY189" fmla="*/ 183225 h 390417"/>
            <a:gd name="connsiteX190" fmla="*/ 278149 w 466816"/>
            <a:gd name="connsiteY190" fmla="*/ 171298 h 390417"/>
            <a:gd name="connsiteX191" fmla="*/ 281261 w 466816"/>
            <a:gd name="connsiteY191" fmla="*/ 163881 h 390417"/>
            <a:gd name="connsiteX192" fmla="*/ 285334 w 466816"/>
            <a:gd name="connsiteY192" fmla="*/ 155663 h 390417"/>
            <a:gd name="connsiteX193" fmla="*/ 286635 w 466816"/>
            <a:gd name="connsiteY193" fmla="*/ 154136 h 390417"/>
            <a:gd name="connsiteX194" fmla="*/ 288559 w 466816"/>
            <a:gd name="connsiteY194" fmla="*/ 149118 h 390417"/>
            <a:gd name="connsiteX195" fmla="*/ 289351 w 466816"/>
            <a:gd name="connsiteY195" fmla="*/ 148027 h 390417"/>
            <a:gd name="connsiteX196" fmla="*/ 295574 w 466816"/>
            <a:gd name="connsiteY196" fmla="*/ 140754 h 390417"/>
            <a:gd name="connsiteX197" fmla="*/ 297497 w 466816"/>
            <a:gd name="connsiteY197" fmla="*/ 140391 h 390417"/>
            <a:gd name="connsiteX198" fmla="*/ 305021 w 466816"/>
            <a:gd name="connsiteY198" fmla="*/ 142354 h 390417"/>
            <a:gd name="connsiteX199" fmla="*/ 308416 w 466816"/>
            <a:gd name="connsiteY199" fmla="*/ 146645 h 390417"/>
            <a:gd name="connsiteX200" fmla="*/ 307907 w 466816"/>
            <a:gd name="connsiteY200" fmla="*/ 152245 h 390417"/>
            <a:gd name="connsiteX201" fmla="*/ 306323 w 466816"/>
            <a:gd name="connsiteY201" fmla="*/ 162353 h 390417"/>
            <a:gd name="connsiteX202" fmla="*/ 304173 w 466816"/>
            <a:gd name="connsiteY202" fmla="*/ 168753 h 390417"/>
            <a:gd name="connsiteX203" fmla="*/ 302306 w 466816"/>
            <a:gd name="connsiteY203" fmla="*/ 173989 h 390417"/>
            <a:gd name="connsiteX204" fmla="*/ 298289 w 466816"/>
            <a:gd name="connsiteY204" fmla="*/ 181698 h 390417"/>
            <a:gd name="connsiteX205" fmla="*/ 295743 w 466816"/>
            <a:gd name="connsiteY205" fmla="*/ 185043 h 390417"/>
            <a:gd name="connsiteX206" fmla="*/ 288276 w 466816"/>
            <a:gd name="connsiteY206" fmla="*/ 198061 h 390417"/>
            <a:gd name="connsiteX207" fmla="*/ 289747 w 466816"/>
            <a:gd name="connsiteY207" fmla="*/ 198933 h 390417"/>
            <a:gd name="connsiteX208" fmla="*/ 284938 w 466816"/>
            <a:gd name="connsiteY208" fmla="*/ 205187 h 390417"/>
            <a:gd name="connsiteX209" fmla="*/ 282449 w 466816"/>
            <a:gd name="connsiteY209" fmla="*/ 209405 h 390417"/>
            <a:gd name="connsiteX210" fmla="*/ 276678 w 466816"/>
            <a:gd name="connsiteY210" fmla="*/ 219878 h 390417"/>
            <a:gd name="connsiteX211" fmla="*/ 273680 w 466816"/>
            <a:gd name="connsiteY211" fmla="*/ 226132 h 390417"/>
            <a:gd name="connsiteX212" fmla="*/ 272605 w 466816"/>
            <a:gd name="connsiteY212" fmla="*/ 228532 h 390417"/>
            <a:gd name="connsiteX213" fmla="*/ 271587 w 466816"/>
            <a:gd name="connsiteY213" fmla="*/ 232459 h 390417"/>
            <a:gd name="connsiteX214" fmla="*/ 268023 w 466816"/>
            <a:gd name="connsiteY214" fmla="*/ 239222 h 390417"/>
            <a:gd name="connsiteX215" fmla="*/ 266609 w 466816"/>
            <a:gd name="connsiteY215" fmla="*/ 243658 h 390417"/>
            <a:gd name="connsiteX216" fmla="*/ 264628 w 466816"/>
            <a:gd name="connsiteY216" fmla="*/ 248385 h 390417"/>
            <a:gd name="connsiteX217" fmla="*/ 263327 w 466816"/>
            <a:gd name="connsiteY217" fmla="*/ 252749 h 390417"/>
            <a:gd name="connsiteX218" fmla="*/ 260329 w 466816"/>
            <a:gd name="connsiteY218" fmla="*/ 258712 h 390417"/>
            <a:gd name="connsiteX219" fmla="*/ 259650 w 466816"/>
            <a:gd name="connsiteY219" fmla="*/ 263003 h 390417"/>
            <a:gd name="connsiteX220" fmla="*/ 258405 w 466816"/>
            <a:gd name="connsiteY220" fmla="*/ 266566 h 390417"/>
            <a:gd name="connsiteX221" fmla="*/ 258123 w 466816"/>
            <a:gd name="connsiteY221" fmla="*/ 271002 h 390417"/>
            <a:gd name="connsiteX222" fmla="*/ 256821 w 466816"/>
            <a:gd name="connsiteY222" fmla="*/ 272457 h 390417"/>
            <a:gd name="connsiteX223" fmla="*/ 255916 w 466816"/>
            <a:gd name="connsiteY223" fmla="*/ 284092 h 390417"/>
            <a:gd name="connsiteX224" fmla="*/ 256595 w 466816"/>
            <a:gd name="connsiteY224" fmla="*/ 284020 h 390417"/>
            <a:gd name="connsiteX225" fmla="*/ 258236 w 466816"/>
            <a:gd name="connsiteY225" fmla="*/ 291437 h 390417"/>
            <a:gd name="connsiteX226" fmla="*/ 259254 w 466816"/>
            <a:gd name="connsiteY226" fmla="*/ 288965 h 390417"/>
            <a:gd name="connsiteX227" fmla="*/ 260159 w 466816"/>
            <a:gd name="connsiteY227" fmla="*/ 290783 h 390417"/>
            <a:gd name="connsiteX228" fmla="*/ 265194 w 466816"/>
            <a:gd name="connsiteY228" fmla="*/ 285911 h 390417"/>
            <a:gd name="connsiteX229" fmla="*/ 270003 w 466816"/>
            <a:gd name="connsiteY229" fmla="*/ 284674 h 390417"/>
            <a:gd name="connsiteX230" fmla="*/ 274076 w 466816"/>
            <a:gd name="connsiteY230" fmla="*/ 281838 h 390417"/>
            <a:gd name="connsiteX231" fmla="*/ 282845 w 466816"/>
            <a:gd name="connsiteY231" fmla="*/ 274857 h 390417"/>
            <a:gd name="connsiteX232" fmla="*/ 292689 w 466816"/>
            <a:gd name="connsiteY232" fmla="*/ 265548 h 390417"/>
            <a:gd name="connsiteX233" fmla="*/ 304173 w 466816"/>
            <a:gd name="connsiteY233" fmla="*/ 248603 h 390417"/>
            <a:gd name="connsiteX234" fmla="*/ 310396 w 466816"/>
            <a:gd name="connsiteY234" fmla="*/ 238204 h 390417"/>
            <a:gd name="connsiteX235" fmla="*/ 316110 w 466816"/>
            <a:gd name="connsiteY235" fmla="*/ 228823 h 390417"/>
            <a:gd name="connsiteX236" fmla="*/ 318599 w 466816"/>
            <a:gd name="connsiteY236" fmla="*/ 223514 h 390417"/>
            <a:gd name="connsiteX237" fmla="*/ 323973 w 466816"/>
            <a:gd name="connsiteY237" fmla="*/ 216532 h 390417"/>
            <a:gd name="connsiteX238" fmla="*/ 331215 w 466816"/>
            <a:gd name="connsiteY238" fmla="*/ 206278 h 390417"/>
            <a:gd name="connsiteX239" fmla="*/ 335288 w 466816"/>
            <a:gd name="connsiteY239" fmla="*/ 201624 h 390417"/>
            <a:gd name="connsiteX240" fmla="*/ 339361 w 466816"/>
            <a:gd name="connsiteY240" fmla="*/ 195297 h 390417"/>
            <a:gd name="connsiteX241" fmla="*/ 342755 w 466816"/>
            <a:gd name="connsiteY241" fmla="*/ 191006 h 390417"/>
            <a:gd name="connsiteX242" fmla="*/ 345471 w 466816"/>
            <a:gd name="connsiteY242" fmla="*/ 185988 h 390417"/>
            <a:gd name="connsiteX243" fmla="*/ 347564 w 466816"/>
            <a:gd name="connsiteY243" fmla="*/ 183661 h 390417"/>
            <a:gd name="connsiteX244" fmla="*/ 349884 w 466816"/>
            <a:gd name="connsiteY244" fmla="*/ 179443 h 390417"/>
            <a:gd name="connsiteX245" fmla="*/ 350732 w 466816"/>
            <a:gd name="connsiteY245" fmla="*/ 178134 h 390417"/>
            <a:gd name="connsiteX246" fmla="*/ 355541 w 466816"/>
            <a:gd name="connsiteY246" fmla="*/ 168898 h 390417"/>
            <a:gd name="connsiteX247" fmla="*/ 358200 w 466816"/>
            <a:gd name="connsiteY247" fmla="*/ 165117 h 390417"/>
            <a:gd name="connsiteX248" fmla="*/ 358200 w 466816"/>
            <a:gd name="connsiteY248" fmla="*/ 163590 h 390417"/>
            <a:gd name="connsiteX249" fmla="*/ 360293 w 466816"/>
            <a:gd name="connsiteY249" fmla="*/ 160244 h 390417"/>
            <a:gd name="connsiteX250" fmla="*/ 362443 w 466816"/>
            <a:gd name="connsiteY250" fmla="*/ 156026 h 390417"/>
            <a:gd name="connsiteX251" fmla="*/ 364310 w 466816"/>
            <a:gd name="connsiteY251" fmla="*/ 151736 h 390417"/>
            <a:gd name="connsiteX252" fmla="*/ 367930 w 466816"/>
            <a:gd name="connsiteY252" fmla="*/ 143518 h 390417"/>
            <a:gd name="connsiteX253" fmla="*/ 372173 w 466816"/>
            <a:gd name="connsiteY253" fmla="*/ 135009 h 390417"/>
            <a:gd name="connsiteX254" fmla="*/ 377774 w 466816"/>
            <a:gd name="connsiteY254" fmla="*/ 124537 h 390417"/>
            <a:gd name="connsiteX255" fmla="*/ 378509 w 466816"/>
            <a:gd name="connsiteY255" fmla="*/ 126064 h 390417"/>
            <a:gd name="connsiteX256" fmla="*/ 385694 w 466816"/>
            <a:gd name="connsiteY256" fmla="*/ 124101 h 390417"/>
            <a:gd name="connsiteX257" fmla="*/ 388240 w 466816"/>
            <a:gd name="connsiteY257" fmla="*/ 136609 h 390417"/>
            <a:gd name="connsiteX258" fmla="*/ 386599 w 466816"/>
            <a:gd name="connsiteY258" fmla="*/ 142063 h 390417"/>
            <a:gd name="connsiteX259" fmla="*/ 384563 w 466816"/>
            <a:gd name="connsiteY259" fmla="*/ 147445 h 390417"/>
            <a:gd name="connsiteX260" fmla="*/ 382356 w 466816"/>
            <a:gd name="connsiteY260" fmla="*/ 150645 h 390417"/>
            <a:gd name="connsiteX261" fmla="*/ 381734 w 466816"/>
            <a:gd name="connsiteY261" fmla="*/ 152027 h 390417"/>
            <a:gd name="connsiteX262" fmla="*/ 379867 w 466816"/>
            <a:gd name="connsiteY262" fmla="*/ 155736 h 390417"/>
            <a:gd name="connsiteX263" fmla="*/ 379245 w 466816"/>
            <a:gd name="connsiteY263" fmla="*/ 157990 h 390417"/>
            <a:gd name="connsiteX264" fmla="*/ 376869 w 466816"/>
            <a:gd name="connsiteY264" fmla="*/ 162717 h 390417"/>
            <a:gd name="connsiteX265" fmla="*/ 374040 w 466816"/>
            <a:gd name="connsiteY265" fmla="*/ 169044 h 390417"/>
            <a:gd name="connsiteX266" fmla="*/ 369514 w 466816"/>
            <a:gd name="connsiteY266" fmla="*/ 176753 h 390417"/>
            <a:gd name="connsiteX267" fmla="*/ 367365 w 466816"/>
            <a:gd name="connsiteY267" fmla="*/ 181989 h 390417"/>
            <a:gd name="connsiteX268" fmla="*/ 365554 w 466816"/>
            <a:gd name="connsiteY268" fmla="*/ 186861 h 390417"/>
            <a:gd name="connsiteX269" fmla="*/ 364423 w 466816"/>
            <a:gd name="connsiteY269" fmla="*/ 188825 h 390417"/>
            <a:gd name="connsiteX270" fmla="*/ 363122 w 466816"/>
            <a:gd name="connsiteY270" fmla="*/ 191806 h 390417"/>
            <a:gd name="connsiteX271" fmla="*/ 361877 w 466816"/>
            <a:gd name="connsiteY271" fmla="*/ 193334 h 390417"/>
            <a:gd name="connsiteX272" fmla="*/ 359954 w 466816"/>
            <a:gd name="connsiteY272" fmla="*/ 198642 h 390417"/>
            <a:gd name="connsiteX273" fmla="*/ 357068 w 466816"/>
            <a:gd name="connsiteY273" fmla="*/ 204824 h 390417"/>
            <a:gd name="connsiteX274" fmla="*/ 356333 w 466816"/>
            <a:gd name="connsiteY274" fmla="*/ 205842 h 390417"/>
            <a:gd name="connsiteX275" fmla="*/ 355371 w 466816"/>
            <a:gd name="connsiteY275" fmla="*/ 207369 h 390417"/>
            <a:gd name="connsiteX276" fmla="*/ 354183 w 466816"/>
            <a:gd name="connsiteY276" fmla="*/ 213769 h 390417"/>
            <a:gd name="connsiteX277" fmla="*/ 352543 w 466816"/>
            <a:gd name="connsiteY277" fmla="*/ 217696 h 390417"/>
            <a:gd name="connsiteX278" fmla="*/ 351015 w 466816"/>
            <a:gd name="connsiteY278" fmla="*/ 224023 h 390417"/>
            <a:gd name="connsiteX279" fmla="*/ 349431 w 466816"/>
            <a:gd name="connsiteY279" fmla="*/ 228677 h 390417"/>
            <a:gd name="connsiteX280" fmla="*/ 346885 w 466816"/>
            <a:gd name="connsiteY280" fmla="*/ 239440 h 390417"/>
            <a:gd name="connsiteX281" fmla="*/ 346998 w 466816"/>
            <a:gd name="connsiteY281" fmla="*/ 240313 h 390417"/>
            <a:gd name="connsiteX282" fmla="*/ 347225 w 466816"/>
            <a:gd name="connsiteY282" fmla="*/ 243804 h 390417"/>
            <a:gd name="connsiteX283" fmla="*/ 349205 w 466816"/>
            <a:gd name="connsiteY283" fmla="*/ 244385 h 390417"/>
            <a:gd name="connsiteX284" fmla="*/ 347960 w 466816"/>
            <a:gd name="connsiteY284" fmla="*/ 245476 h 390417"/>
            <a:gd name="connsiteX285" fmla="*/ 353108 w 466816"/>
            <a:gd name="connsiteY285" fmla="*/ 244676 h 390417"/>
            <a:gd name="connsiteX286" fmla="*/ 353165 w 466816"/>
            <a:gd name="connsiteY286" fmla="*/ 245840 h 390417"/>
            <a:gd name="connsiteX287" fmla="*/ 351807 w 466816"/>
            <a:gd name="connsiteY287" fmla="*/ 248312 h 390417"/>
            <a:gd name="connsiteX288" fmla="*/ 355428 w 466816"/>
            <a:gd name="connsiteY288" fmla="*/ 247367 h 390417"/>
            <a:gd name="connsiteX289" fmla="*/ 356163 w 466816"/>
            <a:gd name="connsiteY289" fmla="*/ 246204 h 390417"/>
            <a:gd name="connsiteX290" fmla="*/ 360293 w 466816"/>
            <a:gd name="connsiteY290" fmla="*/ 244458 h 390417"/>
            <a:gd name="connsiteX291" fmla="*/ 361255 w 466816"/>
            <a:gd name="connsiteY291" fmla="*/ 243804 h 390417"/>
            <a:gd name="connsiteX292" fmla="*/ 363970 w 466816"/>
            <a:gd name="connsiteY292" fmla="*/ 243222 h 390417"/>
            <a:gd name="connsiteX293" fmla="*/ 363914 w 466816"/>
            <a:gd name="connsiteY293" fmla="*/ 242349 h 390417"/>
            <a:gd name="connsiteX294" fmla="*/ 362895 w 466816"/>
            <a:gd name="connsiteY294" fmla="*/ 241622 h 390417"/>
            <a:gd name="connsiteX295" fmla="*/ 370193 w 466816"/>
            <a:gd name="connsiteY295" fmla="*/ 233622 h 390417"/>
            <a:gd name="connsiteX296" fmla="*/ 373248 w 466816"/>
            <a:gd name="connsiteY296" fmla="*/ 228532 h 390417"/>
            <a:gd name="connsiteX297" fmla="*/ 378000 w 466816"/>
            <a:gd name="connsiteY297" fmla="*/ 222350 h 390417"/>
            <a:gd name="connsiteX298" fmla="*/ 380603 w 466816"/>
            <a:gd name="connsiteY298" fmla="*/ 218641 h 390417"/>
            <a:gd name="connsiteX299" fmla="*/ 388014 w 466816"/>
            <a:gd name="connsiteY299" fmla="*/ 207515 h 390417"/>
            <a:gd name="connsiteX300" fmla="*/ 392822 w 466816"/>
            <a:gd name="connsiteY300" fmla="*/ 201551 h 390417"/>
            <a:gd name="connsiteX301" fmla="*/ 397574 w 466816"/>
            <a:gd name="connsiteY301" fmla="*/ 196242 h 390417"/>
            <a:gd name="connsiteX302" fmla="*/ 403232 w 466816"/>
            <a:gd name="connsiteY302" fmla="*/ 187879 h 390417"/>
            <a:gd name="connsiteX303" fmla="*/ 408267 w 466816"/>
            <a:gd name="connsiteY303" fmla="*/ 181334 h 390417"/>
            <a:gd name="connsiteX304" fmla="*/ 410020 w 466816"/>
            <a:gd name="connsiteY304" fmla="*/ 178352 h 390417"/>
            <a:gd name="connsiteX305" fmla="*/ 413698 w 466816"/>
            <a:gd name="connsiteY305" fmla="*/ 173989 h 390417"/>
            <a:gd name="connsiteX306" fmla="*/ 412227 w 466816"/>
            <a:gd name="connsiteY306" fmla="*/ 174789 h 390417"/>
            <a:gd name="connsiteX307" fmla="*/ 412679 w 466816"/>
            <a:gd name="connsiteY307" fmla="*/ 173844 h 390417"/>
            <a:gd name="connsiteX308" fmla="*/ 417262 w 466816"/>
            <a:gd name="connsiteY308" fmla="*/ 169262 h 390417"/>
            <a:gd name="connsiteX309" fmla="*/ 417941 w 466816"/>
            <a:gd name="connsiteY309" fmla="*/ 167226 h 390417"/>
            <a:gd name="connsiteX310" fmla="*/ 420147 w 466816"/>
            <a:gd name="connsiteY310" fmla="*/ 164680 h 390417"/>
            <a:gd name="connsiteX311" fmla="*/ 422523 w 466816"/>
            <a:gd name="connsiteY311" fmla="*/ 161772 h 390417"/>
            <a:gd name="connsiteX312" fmla="*/ 428293 w 466816"/>
            <a:gd name="connsiteY312" fmla="*/ 154136 h 390417"/>
            <a:gd name="connsiteX313" fmla="*/ 432649 w 466816"/>
            <a:gd name="connsiteY313" fmla="*/ 146863 h 390417"/>
            <a:gd name="connsiteX314" fmla="*/ 433102 w 466816"/>
            <a:gd name="connsiteY314" fmla="*/ 146136 h 390417"/>
            <a:gd name="connsiteX315" fmla="*/ 435478 w 466816"/>
            <a:gd name="connsiteY315" fmla="*/ 140245 h 390417"/>
            <a:gd name="connsiteX316" fmla="*/ 437232 w 466816"/>
            <a:gd name="connsiteY316" fmla="*/ 138936 h 390417"/>
            <a:gd name="connsiteX317" fmla="*/ 440061 w 466816"/>
            <a:gd name="connsiteY317" fmla="*/ 130791 h 390417"/>
            <a:gd name="connsiteX318" fmla="*/ 441192 w 466816"/>
            <a:gd name="connsiteY318" fmla="*/ 125410 h 390417"/>
            <a:gd name="connsiteX319" fmla="*/ 442833 w 466816"/>
            <a:gd name="connsiteY319" fmla="*/ 118574 h 390417"/>
            <a:gd name="connsiteX320" fmla="*/ 444247 w 466816"/>
            <a:gd name="connsiteY320" fmla="*/ 109629 h 390417"/>
            <a:gd name="connsiteX321" fmla="*/ 444869 w 466816"/>
            <a:gd name="connsiteY321" fmla="*/ 107374 h 390417"/>
            <a:gd name="connsiteX322" fmla="*/ 445322 w 466816"/>
            <a:gd name="connsiteY322" fmla="*/ 105411 h 390417"/>
            <a:gd name="connsiteX323" fmla="*/ 446623 w 466816"/>
            <a:gd name="connsiteY323" fmla="*/ 99593 h 390417"/>
            <a:gd name="connsiteX324" fmla="*/ 450866 w 466816"/>
            <a:gd name="connsiteY324" fmla="*/ 96611 h 390417"/>
            <a:gd name="connsiteX325" fmla="*/ 451488 w 466816"/>
            <a:gd name="connsiteY325" fmla="*/ 94211 h 390417"/>
            <a:gd name="connsiteX326" fmla="*/ 451997 w 466816"/>
            <a:gd name="connsiteY326" fmla="*/ 94939 h 390417"/>
            <a:gd name="connsiteX327" fmla="*/ 454996 w 466816"/>
            <a:gd name="connsiteY327" fmla="*/ 94866 h 390417"/>
            <a:gd name="connsiteX328" fmla="*/ 458390 w 466816"/>
            <a:gd name="connsiteY328" fmla="*/ 94648 h 390417"/>
            <a:gd name="connsiteX329" fmla="*/ 460144 w 466816"/>
            <a:gd name="connsiteY329" fmla="*/ 96248 h 390417"/>
            <a:gd name="connsiteX330" fmla="*/ 460540 w 466816"/>
            <a:gd name="connsiteY330" fmla="*/ 96684 h 390417"/>
            <a:gd name="connsiteX331" fmla="*/ 466027 w 466816"/>
            <a:gd name="connsiteY331" fmla="*/ 105847 h 390417"/>
            <a:gd name="connsiteX332" fmla="*/ 466763 w 466816"/>
            <a:gd name="connsiteY332" fmla="*/ 111229 h 390417"/>
            <a:gd name="connsiteX333" fmla="*/ 462407 w 466816"/>
            <a:gd name="connsiteY333" fmla="*/ 126573 h 390417"/>
            <a:gd name="connsiteX334" fmla="*/ 457032 w 466816"/>
            <a:gd name="connsiteY334" fmla="*/ 133773 h 390417"/>
            <a:gd name="connsiteX335" fmla="*/ 453751 w 466816"/>
            <a:gd name="connsiteY335" fmla="*/ 139155 h 390417"/>
            <a:gd name="connsiteX336" fmla="*/ 450244 w 466816"/>
            <a:gd name="connsiteY336" fmla="*/ 151663 h 390417"/>
            <a:gd name="connsiteX337" fmla="*/ 450187 w 466816"/>
            <a:gd name="connsiteY337" fmla="*/ 151881 h 390417"/>
            <a:gd name="connsiteX338" fmla="*/ 448377 w 466816"/>
            <a:gd name="connsiteY338" fmla="*/ 172826 h 390417"/>
            <a:gd name="connsiteX339" fmla="*/ 449848 w 466816"/>
            <a:gd name="connsiteY339" fmla="*/ 180898 h 390417"/>
            <a:gd name="connsiteX340" fmla="*/ 450923 w 466816"/>
            <a:gd name="connsiteY340" fmla="*/ 186352 h 390417"/>
            <a:gd name="connsiteX341" fmla="*/ 453299 w 466816"/>
            <a:gd name="connsiteY341" fmla="*/ 202279 h 390417"/>
            <a:gd name="connsiteX342" fmla="*/ 456806 w 466816"/>
            <a:gd name="connsiteY342" fmla="*/ 224023 h 390417"/>
            <a:gd name="connsiteX343" fmla="*/ 459408 w 466816"/>
            <a:gd name="connsiteY343" fmla="*/ 239004 h 390417"/>
            <a:gd name="connsiteX344" fmla="*/ 461615 w 466816"/>
            <a:gd name="connsiteY344" fmla="*/ 257694 h 390417"/>
            <a:gd name="connsiteX345" fmla="*/ 459918 w 466816"/>
            <a:gd name="connsiteY345" fmla="*/ 267002 h 390417"/>
            <a:gd name="connsiteX346" fmla="*/ 453638 w 466816"/>
            <a:gd name="connsiteY346" fmla="*/ 280747 h 390417"/>
            <a:gd name="connsiteX347" fmla="*/ 452337 w 466816"/>
            <a:gd name="connsiteY347" fmla="*/ 282856 h 390417"/>
            <a:gd name="connsiteX348" fmla="*/ 445491 w 466816"/>
            <a:gd name="connsiteY348" fmla="*/ 290928 h 390417"/>
            <a:gd name="connsiteX349" fmla="*/ 438929 w 466816"/>
            <a:gd name="connsiteY349" fmla="*/ 295728 h 390417"/>
            <a:gd name="connsiteX350" fmla="*/ 433328 w 466816"/>
            <a:gd name="connsiteY350" fmla="*/ 298783 h 390417"/>
            <a:gd name="connsiteX351" fmla="*/ 423089 w 466816"/>
            <a:gd name="connsiteY351" fmla="*/ 302128 h 390417"/>
            <a:gd name="connsiteX352" fmla="*/ 416639 w 466816"/>
            <a:gd name="connsiteY352" fmla="*/ 302782 h 390417"/>
            <a:gd name="connsiteX353" fmla="*/ 416696 w 466816"/>
            <a:gd name="connsiteY353" fmla="*/ 302928 h 390417"/>
            <a:gd name="connsiteX354" fmla="*/ 413075 w 466816"/>
            <a:gd name="connsiteY354" fmla="*/ 303219 h 390417"/>
            <a:gd name="connsiteX355" fmla="*/ 398932 w 466816"/>
            <a:gd name="connsiteY355" fmla="*/ 304600 h 390417"/>
            <a:gd name="connsiteX356" fmla="*/ 394406 w 466816"/>
            <a:gd name="connsiteY356" fmla="*/ 304746 h 390417"/>
            <a:gd name="connsiteX357" fmla="*/ 386486 w 466816"/>
            <a:gd name="connsiteY357" fmla="*/ 305255 h 390417"/>
            <a:gd name="connsiteX358" fmla="*/ 382922 w 466816"/>
            <a:gd name="connsiteY358" fmla="*/ 305255 h 390417"/>
            <a:gd name="connsiteX359" fmla="*/ 377152 w 466816"/>
            <a:gd name="connsiteY359" fmla="*/ 304819 h 390417"/>
            <a:gd name="connsiteX360" fmla="*/ 370815 w 466816"/>
            <a:gd name="connsiteY360" fmla="*/ 304891 h 390417"/>
            <a:gd name="connsiteX361" fmla="*/ 361990 w 466816"/>
            <a:gd name="connsiteY361" fmla="*/ 304019 h 390417"/>
            <a:gd name="connsiteX362" fmla="*/ 359162 w 466816"/>
            <a:gd name="connsiteY362" fmla="*/ 303946 h 390417"/>
            <a:gd name="connsiteX363" fmla="*/ 356163 w 466816"/>
            <a:gd name="connsiteY363" fmla="*/ 302201 h 390417"/>
            <a:gd name="connsiteX364" fmla="*/ 356107 w 466816"/>
            <a:gd name="connsiteY364" fmla="*/ 299728 h 390417"/>
            <a:gd name="connsiteX365" fmla="*/ 358822 w 466816"/>
            <a:gd name="connsiteY365" fmla="*/ 297910 h 390417"/>
            <a:gd name="connsiteX366" fmla="*/ 357917 w 466816"/>
            <a:gd name="connsiteY366" fmla="*/ 295728 h 390417"/>
            <a:gd name="connsiteX367" fmla="*/ 358256 w 466816"/>
            <a:gd name="connsiteY367" fmla="*/ 295365 h 390417"/>
            <a:gd name="connsiteX368" fmla="*/ 359388 w 466816"/>
            <a:gd name="connsiteY368" fmla="*/ 296964 h 390417"/>
            <a:gd name="connsiteX369" fmla="*/ 360010 w 466816"/>
            <a:gd name="connsiteY369" fmla="*/ 294856 h 390417"/>
            <a:gd name="connsiteX370" fmla="*/ 363801 w 466816"/>
            <a:gd name="connsiteY370" fmla="*/ 296237 h 390417"/>
            <a:gd name="connsiteX371" fmla="*/ 361990 w 466816"/>
            <a:gd name="connsiteY371" fmla="*/ 292819 h 390417"/>
            <a:gd name="connsiteX372" fmla="*/ 364027 w 466816"/>
            <a:gd name="connsiteY372" fmla="*/ 293692 h 390417"/>
            <a:gd name="connsiteX373" fmla="*/ 366742 w 466816"/>
            <a:gd name="connsiteY373" fmla="*/ 293910 h 390417"/>
            <a:gd name="connsiteX374" fmla="*/ 370815 w 466816"/>
            <a:gd name="connsiteY374" fmla="*/ 295655 h 390417"/>
            <a:gd name="connsiteX375" fmla="*/ 372400 w 466816"/>
            <a:gd name="connsiteY375" fmla="*/ 293474 h 390417"/>
            <a:gd name="connsiteX376" fmla="*/ 376133 w 466816"/>
            <a:gd name="connsiteY376" fmla="*/ 292965 h 390417"/>
            <a:gd name="connsiteX377" fmla="*/ 381734 w 466816"/>
            <a:gd name="connsiteY377" fmla="*/ 294637 h 390417"/>
            <a:gd name="connsiteX378" fmla="*/ 385015 w 466816"/>
            <a:gd name="connsiteY378" fmla="*/ 293765 h 390417"/>
            <a:gd name="connsiteX379" fmla="*/ 388806 w 466816"/>
            <a:gd name="connsiteY379" fmla="*/ 293910 h 390417"/>
            <a:gd name="connsiteX380" fmla="*/ 391408 w 466816"/>
            <a:gd name="connsiteY380" fmla="*/ 294783 h 390417"/>
            <a:gd name="connsiteX381" fmla="*/ 391578 w 466816"/>
            <a:gd name="connsiteY381" fmla="*/ 293983 h 390417"/>
            <a:gd name="connsiteX382" fmla="*/ 390446 w 466816"/>
            <a:gd name="connsiteY382" fmla="*/ 293474 h 390417"/>
            <a:gd name="connsiteX383" fmla="*/ 390786 w 466816"/>
            <a:gd name="connsiteY383" fmla="*/ 293183 h 390417"/>
            <a:gd name="connsiteX384" fmla="*/ 398084 w 466816"/>
            <a:gd name="connsiteY384" fmla="*/ 292601 h 390417"/>
            <a:gd name="connsiteX385" fmla="*/ 402270 w 466816"/>
            <a:gd name="connsiteY385" fmla="*/ 291947 h 390417"/>
            <a:gd name="connsiteX386" fmla="*/ 403571 w 466816"/>
            <a:gd name="connsiteY386" fmla="*/ 292965 h 390417"/>
            <a:gd name="connsiteX387" fmla="*/ 407701 w 466816"/>
            <a:gd name="connsiteY387" fmla="*/ 291874 h 390417"/>
            <a:gd name="connsiteX388" fmla="*/ 411887 w 466816"/>
            <a:gd name="connsiteY388" fmla="*/ 291074 h 390417"/>
            <a:gd name="connsiteX389" fmla="*/ 419129 w 466816"/>
            <a:gd name="connsiteY389" fmla="*/ 289765 h 390417"/>
            <a:gd name="connsiteX390" fmla="*/ 420713 w 466816"/>
            <a:gd name="connsiteY390" fmla="*/ 289038 h 390417"/>
            <a:gd name="connsiteX391" fmla="*/ 424899 w 466816"/>
            <a:gd name="connsiteY391" fmla="*/ 288092 h 390417"/>
            <a:gd name="connsiteX392" fmla="*/ 427445 w 466816"/>
            <a:gd name="connsiteY392" fmla="*/ 286856 h 390417"/>
            <a:gd name="connsiteX393" fmla="*/ 427275 w 466816"/>
            <a:gd name="connsiteY393" fmla="*/ 286492 h 390417"/>
            <a:gd name="connsiteX394" fmla="*/ 431688 w 466816"/>
            <a:gd name="connsiteY394" fmla="*/ 283292 h 390417"/>
            <a:gd name="connsiteX395" fmla="*/ 437006 w 466816"/>
            <a:gd name="connsiteY395" fmla="*/ 279002 h 390417"/>
            <a:gd name="connsiteX396" fmla="*/ 441192 w 466816"/>
            <a:gd name="connsiteY396" fmla="*/ 273911 h 390417"/>
            <a:gd name="connsiteX397" fmla="*/ 446566 w 466816"/>
            <a:gd name="connsiteY397" fmla="*/ 265912 h 390417"/>
            <a:gd name="connsiteX398" fmla="*/ 448150 w 466816"/>
            <a:gd name="connsiteY398" fmla="*/ 260530 h 390417"/>
            <a:gd name="connsiteX399" fmla="*/ 448886 w 466816"/>
            <a:gd name="connsiteY399" fmla="*/ 249331 h 390417"/>
            <a:gd name="connsiteX400" fmla="*/ 448264 w 466816"/>
            <a:gd name="connsiteY400" fmla="*/ 247658 h 390417"/>
            <a:gd name="connsiteX401" fmla="*/ 447924 w 466816"/>
            <a:gd name="connsiteY401" fmla="*/ 246204 h 390417"/>
            <a:gd name="connsiteX402" fmla="*/ 446397 w 466816"/>
            <a:gd name="connsiteY402" fmla="*/ 233622 h 390417"/>
            <a:gd name="connsiteX403" fmla="*/ 444417 w 466816"/>
            <a:gd name="connsiteY403" fmla="*/ 225695 h 390417"/>
            <a:gd name="connsiteX404" fmla="*/ 442323 w 466816"/>
            <a:gd name="connsiteY404" fmla="*/ 214423 h 390417"/>
            <a:gd name="connsiteX405" fmla="*/ 439495 w 466816"/>
            <a:gd name="connsiteY405" fmla="*/ 199660 h 390417"/>
            <a:gd name="connsiteX406" fmla="*/ 437628 w 466816"/>
            <a:gd name="connsiteY406" fmla="*/ 189334 h 390417"/>
            <a:gd name="connsiteX407" fmla="*/ 438137 w 466816"/>
            <a:gd name="connsiteY407" fmla="*/ 188461 h 390417"/>
            <a:gd name="connsiteX408" fmla="*/ 437571 w 466816"/>
            <a:gd name="connsiteY408" fmla="*/ 185189 h 390417"/>
            <a:gd name="connsiteX409" fmla="*/ 437006 w 466816"/>
            <a:gd name="connsiteY409" fmla="*/ 176680 h 390417"/>
            <a:gd name="connsiteX410" fmla="*/ 436836 w 466816"/>
            <a:gd name="connsiteY410" fmla="*/ 176025 h 390417"/>
            <a:gd name="connsiteX411" fmla="*/ 431348 w 466816"/>
            <a:gd name="connsiteY411" fmla="*/ 173407 h 390417"/>
            <a:gd name="connsiteX412" fmla="*/ 430839 w 466816"/>
            <a:gd name="connsiteY412" fmla="*/ 173698 h 390417"/>
            <a:gd name="connsiteX413" fmla="*/ 427897 w 466816"/>
            <a:gd name="connsiteY413" fmla="*/ 173698 h 390417"/>
            <a:gd name="connsiteX414" fmla="*/ 424164 w 466816"/>
            <a:gd name="connsiteY414" fmla="*/ 179807 h 390417"/>
            <a:gd name="connsiteX415" fmla="*/ 421618 w 466816"/>
            <a:gd name="connsiteY415" fmla="*/ 183152 h 390417"/>
            <a:gd name="connsiteX416" fmla="*/ 421109 w 466816"/>
            <a:gd name="connsiteY416" fmla="*/ 183443 h 390417"/>
            <a:gd name="connsiteX417" fmla="*/ 418846 w 466816"/>
            <a:gd name="connsiteY417" fmla="*/ 187007 h 390417"/>
            <a:gd name="connsiteX418" fmla="*/ 414037 w 466816"/>
            <a:gd name="connsiteY418" fmla="*/ 194933 h 390417"/>
            <a:gd name="connsiteX419" fmla="*/ 412340 w 466816"/>
            <a:gd name="connsiteY419" fmla="*/ 196824 h 390417"/>
            <a:gd name="connsiteX420" fmla="*/ 409398 w 466816"/>
            <a:gd name="connsiteY420" fmla="*/ 200533 h 390417"/>
            <a:gd name="connsiteX421" fmla="*/ 409059 w 466816"/>
            <a:gd name="connsiteY421" fmla="*/ 201115 h 390417"/>
            <a:gd name="connsiteX422" fmla="*/ 402553 w 466816"/>
            <a:gd name="connsiteY422" fmla="*/ 210060 h 390417"/>
            <a:gd name="connsiteX423" fmla="*/ 398480 w 466816"/>
            <a:gd name="connsiteY423" fmla="*/ 215151 h 390417"/>
            <a:gd name="connsiteX424" fmla="*/ 396047 w 466816"/>
            <a:gd name="connsiteY424" fmla="*/ 218569 h 390417"/>
            <a:gd name="connsiteX425" fmla="*/ 389541 w 466816"/>
            <a:gd name="connsiteY425" fmla="*/ 225914 h 390417"/>
            <a:gd name="connsiteX426" fmla="*/ 388523 w 466816"/>
            <a:gd name="connsiteY426" fmla="*/ 226423 h 390417"/>
            <a:gd name="connsiteX427" fmla="*/ 386543 w 466816"/>
            <a:gd name="connsiteY427" fmla="*/ 228895 h 390417"/>
            <a:gd name="connsiteX428" fmla="*/ 380037 w 466816"/>
            <a:gd name="connsiteY428" fmla="*/ 235586 h 390417"/>
            <a:gd name="connsiteX429" fmla="*/ 377887 w 466816"/>
            <a:gd name="connsiteY429" fmla="*/ 239658 h 390417"/>
            <a:gd name="connsiteX430" fmla="*/ 375341 w 466816"/>
            <a:gd name="connsiteY430" fmla="*/ 242422 h 390417"/>
            <a:gd name="connsiteX431" fmla="*/ 371834 w 466816"/>
            <a:gd name="connsiteY431" fmla="*/ 247149 h 390417"/>
            <a:gd name="connsiteX432" fmla="*/ 369797 w 466816"/>
            <a:gd name="connsiteY432" fmla="*/ 249112 h 390417"/>
            <a:gd name="connsiteX433" fmla="*/ 368100 w 466816"/>
            <a:gd name="connsiteY433" fmla="*/ 251440 h 390417"/>
            <a:gd name="connsiteX434" fmla="*/ 363970 w 466816"/>
            <a:gd name="connsiteY434" fmla="*/ 256748 h 390417"/>
            <a:gd name="connsiteX435" fmla="*/ 360350 w 466816"/>
            <a:gd name="connsiteY435" fmla="*/ 260530 h 390417"/>
            <a:gd name="connsiteX436" fmla="*/ 356163 w 466816"/>
            <a:gd name="connsiteY436" fmla="*/ 265548 h 390417"/>
            <a:gd name="connsiteX437" fmla="*/ 355711 w 466816"/>
            <a:gd name="connsiteY437" fmla="*/ 267002 h 390417"/>
            <a:gd name="connsiteX438" fmla="*/ 354013 w 466816"/>
            <a:gd name="connsiteY438" fmla="*/ 268239 h 390417"/>
            <a:gd name="connsiteX439" fmla="*/ 348639 w 466816"/>
            <a:gd name="connsiteY439" fmla="*/ 272820 h 390417"/>
            <a:gd name="connsiteX440" fmla="*/ 343830 w 466816"/>
            <a:gd name="connsiteY440" fmla="*/ 276238 h 390417"/>
            <a:gd name="connsiteX441" fmla="*/ 334043 w 466816"/>
            <a:gd name="connsiteY441" fmla="*/ 276093 h 390417"/>
            <a:gd name="connsiteX442" fmla="*/ 330592 w 466816"/>
            <a:gd name="connsiteY442" fmla="*/ 273111 h 390417"/>
            <a:gd name="connsiteX443" fmla="*/ 328103 w 466816"/>
            <a:gd name="connsiteY443" fmla="*/ 261112 h 390417"/>
            <a:gd name="connsiteX444" fmla="*/ 328499 w 466816"/>
            <a:gd name="connsiteY444" fmla="*/ 251512 h 390417"/>
            <a:gd name="connsiteX445" fmla="*/ 328952 w 466816"/>
            <a:gd name="connsiteY445" fmla="*/ 246713 h 390417"/>
            <a:gd name="connsiteX446" fmla="*/ 329348 w 466816"/>
            <a:gd name="connsiteY446" fmla="*/ 243295 h 390417"/>
            <a:gd name="connsiteX447" fmla="*/ 329065 w 466816"/>
            <a:gd name="connsiteY447" fmla="*/ 241913 h 390417"/>
            <a:gd name="connsiteX448" fmla="*/ 327877 w 466816"/>
            <a:gd name="connsiteY448" fmla="*/ 242058 h 390417"/>
            <a:gd name="connsiteX449" fmla="*/ 323068 w 466816"/>
            <a:gd name="connsiteY449" fmla="*/ 243804 h 390417"/>
            <a:gd name="connsiteX450" fmla="*/ 323068 w 466816"/>
            <a:gd name="connsiteY450" fmla="*/ 243804 h 390417"/>
            <a:gd name="connsiteX451" fmla="*/ 318769 w 466816"/>
            <a:gd name="connsiteY451" fmla="*/ 248531 h 390417"/>
            <a:gd name="connsiteX452" fmla="*/ 313507 w 466816"/>
            <a:gd name="connsiteY452" fmla="*/ 255803 h 390417"/>
            <a:gd name="connsiteX453" fmla="*/ 312376 w 466816"/>
            <a:gd name="connsiteY453" fmla="*/ 256821 h 390417"/>
            <a:gd name="connsiteX454" fmla="*/ 308868 w 466816"/>
            <a:gd name="connsiteY454" fmla="*/ 262348 h 390417"/>
            <a:gd name="connsiteX455" fmla="*/ 302985 w 466816"/>
            <a:gd name="connsiteY455" fmla="*/ 269111 h 390417"/>
            <a:gd name="connsiteX456" fmla="*/ 299760 w 466816"/>
            <a:gd name="connsiteY456" fmla="*/ 271075 h 390417"/>
            <a:gd name="connsiteX457" fmla="*/ 295743 w 466816"/>
            <a:gd name="connsiteY457" fmla="*/ 275802 h 390417"/>
            <a:gd name="connsiteX458" fmla="*/ 295461 w 466816"/>
            <a:gd name="connsiteY458" fmla="*/ 276093 h 390417"/>
            <a:gd name="connsiteX459" fmla="*/ 294669 w 466816"/>
            <a:gd name="connsiteY459" fmla="*/ 276602 h 390417"/>
            <a:gd name="connsiteX460" fmla="*/ 294103 w 466816"/>
            <a:gd name="connsiteY460" fmla="*/ 277184 h 390417"/>
            <a:gd name="connsiteX461" fmla="*/ 292915 w 466816"/>
            <a:gd name="connsiteY461" fmla="*/ 278129 h 390417"/>
            <a:gd name="connsiteX462" fmla="*/ 288672 w 466816"/>
            <a:gd name="connsiteY462" fmla="*/ 282202 h 390417"/>
            <a:gd name="connsiteX463" fmla="*/ 287371 w 466816"/>
            <a:gd name="connsiteY463" fmla="*/ 284020 h 390417"/>
            <a:gd name="connsiteX464" fmla="*/ 286692 w 466816"/>
            <a:gd name="connsiteY464" fmla="*/ 285038 h 390417"/>
            <a:gd name="connsiteX465" fmla="*/ 281827 w 466816"/>
            <a:gd name="connsiteY465" fmla="*/ 289619 h 390417"/>
            <a:gd name="connsiteX466" fmla="*/ 278489 w 466816"/>
            <a:gd name="connsiteY466" fmla="*/ 293765 h 390417"/>
            <a:gd name="connsiteX467" fmla="*/ 277414 w 466816"/>
            <a:gd name="connsiteY467" fmla="*/ 295074 h 390417"/>
            <a:gd name="connsiteX468" fmla="*/ 275377 w 466816"/>
            <a:gd name="connsiteY468" fmla="*/ 297837 h 390417"/>
            <a:gd name="connsiteX469" fmla="*/ 273397 w 466816"/>
            <a:gd name="connsiteY469" fmla="*/ 300455 h 390417"/>
            <a:gd name="connsiteX470" fmla="*/ 265024 w 466816"/>
            <a:gd name="connsiteY470" fmla="*/ 309327 h 390417"/>
            <a:gd name="connsiteX471" fmla="*/ 258688 w 466816"/>
            <a:gd name="connsiteY471" fmla="*/ 314564 h 390417"/>
            <a:gd name="connsiteX472" fmla="*/ 257500 w 466816"/>
            <a:gd name="connsiteY472" fmla="*/ 317327 h 390417"/>
            <a:gd name="connsiteX473" fmla="*/ 253257 w 466816"/>
            <a:gd name="connsiteY473" fmla="*/ 318854 h 390417"/>
            <a:gd name="connsiteX474" fmla="*/ 249580 w 466816"/>
            <a:gd name="connsiteY474" fmla="*/ 319218 h 390417"/>
            <a:gd name="connsiteX475" fmla="*/ 246921 w 466816"/>
            <a:gd name="connsiteY475" fmla="*/ 318782 h 390417"/>
            <a:gd name="connsiteX476" fmla="*/ 241377 w 466816"/>
            <a:gd name="connsiteY476" fmla="*/ 314709 h 390417"/>
            <a:gd name="connsiteX477" fmla="*/ 237078 w 466816"/>
            <a:gd name="connsiteY477" fmla="*/ 307437 h 390417"/>
            <a:gd name="connsiteX478" fmla="*/ 237078 w 466816"/>
            <a:gd name="connsiteY478" fmla="*/ 287510 h 390417"/>
            <a:gd name="connsiteX479" fmla="*/ 228535 w 466816"/>
            <a:gd name="connsiteY479" fmla="*/ 292237 h 390417"/>
            <a:gd name="connsiteX480" fmla="*/ 227121 w 466816"/>
            <a:gd name="connsiteY480" fmla="*/ 293037 h 390417"/>
            <a:gd name="connsiteX481" fmla="*/ 224575 w 466816"/>
            <a:gd name="connsiteY481" fmla="*/ 297255 h 390417"/>
            <a:gd name="connsiteX482" fmla="*/ 223613 w 466816"/>
            <a:gd name="connsiteY482" fmla="*/ 298419 h 390417"/>
            <a:gd name="connsiteX483" fmla="*/ 218578 w 466816"/>
            <a:gd name="connsiteY483" fmla="*/ 304164 h 390417"/>
            <a:gd name="connsiteX484" fmla="*/ 217956 w 466816"/>
            <a:gd name="connsiteY484" fmla="*/ 305110 h 390417"/>
            <a:gd name="connsiteX485" fmla="*/ 209527 w 466816"/>
            <a:gd name="connsiteY485" fmla="*/ 312600 h 390417"/>
            <a:gd name="connsiteX486" fmla="*/ 207207 w 466816"/>
            <a:gd name="connsiteY486" fmla="*/ 315436 h 390417"/>
            <a:gd name="connsiteX487" fmla="*/ 201946 w 466816"/>
            <a:gd name="connsiteY487" fmla="*/ 321327 h 390417"/>
            <a:gd name="connsiteX488" fmla="*/ 201324 w 466816"/>
            <a:gd name="connsiteY488" fmla="*/ 322563 h 390417"/>
            <a:gd name="connsiteX489" fmla="*/ 199683 w 466816"/>
            <a:gd name="connsiteY489" fmla="*/ 323509 h 390417"/>
            <a:gd name="connsiteX490" fmla="*/ 195157 w 466816"/>
            <a:gd name="connsiteY490" fmla="*/ 326781 h 390417"/>
            <a:gd name="connsiteX491" fmla="*/ 191310 w 466816"/>
            <a:gd name="connsiteY491" fmla="*/ 330490 h 390417"/>
            <a:gd name="connsiteX492" fmla="*/ 190179 w 466816"/>
            <a:gd name="connsiteY492" fmla="*/ 331799 h 390417"/>
            <a:gd name="connsiteX493" fmla="*/ 189500 w 466816"/>
            <a:gd name="connsiteY493" fmla="*/ 332817 h 390417"/>
            <a:gd name="connsiteX494" fmla="*/ 183560 w 466816"/>
            <a:gd name="connsiteY494" fmla="*/ 337762 h 390417"/>
            <a:gd name="connsiteX495" fmla="*/ 177167 w 466816"/>
            <a:gd name="connsiteY495" fmla="*/ 345616 h 390417"/>
            <a:gd name="connsiteX496" fmla="*/ 173716 w 466816"/>
            <a:gd name="connsiteY496" fmla="*/ 349034 h 390417"/>
            <a:gd name="connsiteX497" fmla="*/ 163646 w 466816"/>
            <a:gd name="connsiteY497" fmla="*/ 360016 h 390417"/>
            <a:gd name="connsiteX498" fmla="*/ 152841 w 466816"/>
            <a:gd name="connsiteY498" fmla="*/ 371506 h 390417"/>
            <a:gd name="connsiteX499" fmla="*/ 146787 w 466816"/>
            <a:gd name="connsiteY499" fmla="*/ 377251 h 390417"/>
            <a:gd name="connsiteX500" fmla="*/ 133040 w 466816"/>
            <a:gd name="connsiteY500" fmla="*/ 386196 h 390417"/>
            <a:gd name="connsiteX501" fmla="*/ 129929 w 466816"/>
            <a:gd name="connsiteY501" fmla="*/ 387214 h 390417"/>
            <a:gd name="connsiteX502" fmla="*/ 125629 w 466816"/>
            <a:gd name="connsiteY502" fmla="*/ 388669 h 390417"/>
            <a:gd name="connsiteX503" fmla="*/ 111090 w 466816"/>
            <a:gd name="connsiteY503" fmla="*/ 390341 h 390417"/>
            <a:gd name="connsiteX504" fmla="*/ 104924 w 466816"/>
            <a:gd name="connsiteY504" fmla="*/ 389105 h 390417"/>
            <a:gd name="connsiteX505" fmla="*/ 99040 w 466816"/>
            <a:gd name="connsiteY505" fmla="*/ 383578 h 390417"/>
            <a:gd name="connsiteX506" fmla="*/ 84388 w 466816"/>
            <a:gd name="connsiteY506" fmla="*/ 379360 h 390417"/>
            <a:gd name="connsiteX507" fmla="*/ 81559 w 466816"/>
            <a:gd name="connsiteY507" fmla="*/ 381760 h 390417"/>
            <a:gd name="connsiteX508" fmla="*/ 74601 w 466816"/>
            <a:gd name="connsiteY508" fmla="*/ 385033 h 390417"/>
            <a:gd name="connsiteX509" fmla="*/ 71433 w 466816"/>
            <a:gd name="connsiteY509" fmla="*/ 382778 h 390417"/>
            <a:gd name="connsiteX510" fmla="*/ 67020 w 466816"/>
            <a:gd name="connsiteY510" fmla="*/ 369106 h 390417"/>
            <a:gd name="connsiteX511" fmla="*/ 66737 w 466816"/>
            <a:gd name="connsiteY511" fmla="*/ 367434 h 390417"/>
            <a:gd name="connsiteX512" fmla="*/ 64927 w 466816"/>
            <a:gd name="connsiteY512" fmla="*/ 349253 h 390417"/>
            <a:gd name="connsiteX513" fmla="*/ 69057 w 466816"/>
            <a:gd name="connsiteY513" fmla="*/ 337981 h 390417"/>
            <a:gd name="connsiteX514" fmla="*/ 76072 w 466816"/>
            <a:gd name="connsiteY514" fmla="*/ 324672 h 390417"/>
            <a:gd name="connsiteX515" fmla="*/ 78731 w 466816"/>
            <a:gd name="connsiteY515" fmla="*/ 320890 h 390417"/>
            <a:gd name="connsiteX516" fmla="*/ 84557 w 466816"/>
            <a:gd name="connsiteY516" fmla="*/ 312964 h 390417"/>
            <a:gd name="connsiteX517" fmla="*/ 87782 w 466816"/>
            <a:gd name="connsiteY517" fmla="*/ 306855 h 390417"/>
            <a:gd name="connsiteX518" fmla="*/ 94005 w 466816"/>
            <a:gd name="connsiteY518" fmla="*/ 291510 h 390417"/>
            <a:gd name="connsiteX519" fmla="*/ 95702 w 466816"/>
            <a:gd name="connsiteY519" fmla="*/ 288238 h 390417"/>
            <a:gd name="connsiteX520" fmla="*/ 98248 w 466816"/>
            <a:gd name="connsiteY520" fmla="*/ 283292 h 390417"/>
            <a:gd name="connsiteX521" fmla="*/ 104301 w 466816"/>
            <a:gd name="connsiteY521" fmla="*/ 268675 h 390417"/>
            <a:gd name="connsiteX522" fmla="*/ 108431 w 466816"/>
            <a:gd name="connsiteY522" fmla="*/ 257548 h 390417"/>
            <a:gd name="connsiteX523" fmla="*/ 114428 w 466816"/>
            <a:gd name="connsiteY523" fmla="*/ 246349 h 390417"/>
            <a:gd name="connsiteX524" fmla="*/ 122235 w 466816"/>
            <a:gd name="connsiteY524" fmla="*/ 235295 h 390417"/>
            <a:gd name="connsiteX525" fmla="*/ 126648 w 466816"/>
            <a:gd name="connsiteY525" fmla="*/ 228386 h 390417"/>
            <a:gd name="connsiteX526" fmla="*/ 129476 w 466816"/>
            <a:gd name="connsiteY526" fmla="*/ 220896 h 390417"/>
            <a:gd name="connsiteX527" fmla="*/ 130155 w 466816"/>
            <a:gd name="connsiteY527" fmla="*/ 217550 h 390417"/>
            <a:gd name="connsiteX528" fmla="*/ 132701 w 466816"/>
            <a:gd name="connsiteY528" fmla="*/ 211442 h 390417"/>
            <a:gd name="connsiteX529" fmla="*/ 136944 w 466816"/>
            <a:gd name="connsiteY529" fmla="*/ 203588 h 390417"/>
            <a:gd name="connsiteX530" fmla="*/ 72055 w 466816"/>
            <a:gd name="connsiteY530" fmla="*/ 140682 h 390417"/>
            <a:gd name="connsiteX531" fmla="*/ 71998 w 466816"/>
            <a:gd name="connsiteY531" fmla="*/ 140245 h 390417"/>
            <a:gd name="connsiteX532" fmla="*/ 72281 w 466816"/>
            <a:gd name="connsiteY532" fmla="*/ 136537 h 390417"/>
            <a:gd name="connsiteX533" fmla="*/ 68208 w 466816"/>
            <a:gd name="connsiteY533" fmla="*/ 129700 h 390417"/>
            <a:gd name="connsiteX534" fmla="*/ 59665 w 466816"/>
            <a:gd name="connsiteY534" fmla="*/ 133046 h 390417"/>
            <a:gd name="connsiteX535" fmla="*/ 57346 w 466816"/>
            <a:gd name="connsiteY535" fmla="*/ 134500 h 390417"/>
            <a:gd name="connsiteX536" fmla="*/ 53556 w 466816"/>
            <a:gd name="connsiteY536" fmla="*/ 136682 h 390417"/>
            <a:gd name="connsiteX537" fmla="*/ 50670 w 466816"/>
            <a:gd name="connsiteY537" fmla="*/ 139155 h 390417"/>
            <a:gd name="connsiteX538" fmla="*/ 38394 w 466816"/>
            <a:gd name="connsiteY538" fmla="*/ 149045 h 390417"/>
            <a:gd name="connsiteX539" fmla="*/ 17802 w 466816"/>
            <a:gd name="connsiteY539" fmla="*/ 174862 h 390417"/>
            <a:gd name="connsiteX540" fmla="*/ 9881 w 466816"/>
            <a:gd name="connsiteY540" fmla="*/ 194206 h 390417"/>
            <a:gd name="connsiteX541" fmla="*/ 11579 w 466816"/>
            <a:gd name="connsiteY541" fmla="*/ 220241 h 390417"/>
            <a:gd name="connsiteX542" fmla="*/ 18707 w 466816"/>
            <a:gd name="connsiteY542" fmla="*/ 229623 h 390417"/>
            <a:gd name="connsiteX543" fmla="*/ 22554 w 466816"/>
            <a:gd name="connsiteY543" fmla="*/ 231004 h 390417"/>
            <a:gd name="connsiteX544" fmla="*/ 32397 w 466816"/>
            <a:gd name="connsiteY544" fmla="*/ 229186 h 390417"/>
            <a:gd name="connsiteX545" fmla="*/ 38903 w 466816"/>
            <a:gd name="connsiteY545" fmla="*/ 222859 h 390417"/>
            <a:gd name="connsiteX546" fmla="*/ 46654 w 466816"/>
            <a:gd name="connsiteY546" fmla="*/ 211951 h 390417"/>
            <a:gd name="connsiteX547" fmla="*/ 50614 w 466816"/>
            <a:gd name="connsiteY547" fmla="*/ 207151 h 390417"/>
            <a:gd name="connsiteX548" fmla="*/ 51010 w 466816"/>
            <a:gd name="connsiteY548" fmla="*/ 200824 h 390417"/>
            <a:gd name="connsiteX549" fmla="*/ 51745 w 466816"/>
            <a:gd name="connsiteY549" fmla="*/ 201697 h 390417"/>
            <a:gd name="connsiteX550" fmla="*/ 53103 w 466816"/>
            <a:gd name="connsiteY550" fmla="*/ 197915 h 390417"/>
            <a:gd name="connsiteX551" fmla="*/ 54461 w 466816"/>
            <a:gd name="connsiteY551" fmla="*/ 192679 h 390417"/>
            <a:gd name="connsiteX552" fmla="*/ 56950 w 466816"/>
            <a:gd name="connsiteY552" fmla="*/ 187734 h 390417"/>
            <a:gd name="connsiteX553" fmla="*/ 58251 w 466816"/>
            <a:gd name="connsiteY553" fmla="*/ 187007 h 390417"/>
            <a:gd name="connsiteX554" fmla="*/ 59779 w 466816"/>
            <a:gd name="connsiteY554" fmla="*/ 183225 h 390417"/>
            <a:gd name="connsiteX555" fmla="*/ 63682 w 466816"/>
            <a:gd name="connsiteY555" fmla="*/ 176171 h 390417"/>
            <a:gd name="connsiteX556" fmla="*/ 66341 w 466816"/>
            <a:gd name="connsiteY556" fmla="*/ 169189 h 390417"/>
            <a:gd name="connsiteX557" fmla="*/ 70867 w 466816"/>
            <a:gd name="connsiteY557" fmla="*/ 147445 h 390417"/>
            <a:gd name="connsiteX558" fmla="*/ 71489 w 466816"/>
            <a:gd name="connsiteY558" fmla="*/ 143373 h 390417"/>
            <a:gd name="connsiteX559" fmla="*/ 72055 w 466816"/>
            <a:gd name="connsiteY559" fmla="*/ 140682 h 390417"/>
            <a:gd name="connsiteX560" fmla="*/ 137114 w 466816"/>
            <a:gd name="connsiteY560" fmla="*/ 285765 h 390417"/>
            <a:gd name="connsiteX561" fmla="*/ 139716 w 466816"/>
            <a:gd name="connsiteY561" fmla="*/ 284892 h 390417"/>
            <a:gd name="connsiteX562" fmla="*/ 143959 w 466816"/>
            <a:gd name="connsiteY562" fmla="*/ 285183 h 390417"/>
            <a:gd name="connsiteX563" fmla="*/ 157367 w 466816"/>
            <a:gd name="connsiteY563" fmla="*/ 292092 h 390417"/>
            <a:gd name="connsiteX564" fmla="*/ 159403 w 466816"/>
            <a:gd name="connsiteY564" fmla="*/ 293765 h 390417"/>
            <a:gd name="connsiteX565" fmla="*/ 165683 w 466816"/>
            <a:gd name="connsiteY565" fmla="*/ 302273 h 390417"/>
            <a:gd name="connsiteX566" fmla="*/ 168172 w 466816"/>
            <a:gd name="connsiteY566" fmla="*/ 305255 h 390417"/>
            <a:gd name="connsiteX567" fmla="*/ 169756 w 466816"/>
            <a:gd name="connsiteY567" fmla="*/ 307509 h 390417"/>
            <a:gd name="connsiteX568" fmla="*/ 170265 w 466816"/>
            <a:gd name="connsiteY568" fmla="*/ 308964 h 390417"/>
            <a:gd name="connsiteX569" fmla="*/ 174848 w 466816"/>
            <a:gd name="connsiteY569" fmla="*/ 308382 h 390417"/>
            <a:gd name="connsiteX570" fmla="*/ 175526 w 466816"/>
            <a:gd name="connsiteY570" fmla="*/ 307946 h 390417"/>
            <a:gd name="connsiteX571" fmla="*/ 175753 w 466816"/>
            <a:gd name="connsiteY571" fmla="*/ 310346 h 390417"/>
            <a:gd name="connsiteX572" fmla="*/ 176601 w 466816"/>
            <a:gd name="connsiteY572" fmla="*/ 308891 h 390417"/>
            <a:gd name="connsiteX573" fmla="*/ 179939 w 466816"/>
            <a:gd name="connsiteY573" fmla="*/ 302564 h 390417"/>
            <a:gd name="connsiteX574" fmla="*/ 186219 w 466816"/>
            <a:gd name="connsiteY574" fmla="*/ 293328 h 390417"/>
            <a:gd name="connsiteX575" fmla="*/ 190518 w 466816"/>
            <a:gd name="connsiteY575" fmla="*/ 281474 h 390417"/>
            <a:gd name="connsiteX576" fmla="*/ 191027 w 466816"/>
            <a:gd name="connsiteY576" fmla="*/ 280456 h 390417"/>
            <a:gd name="connsiteX577" fmla="*/ 199796 w 466816"/>
            <a:gd name="connsiteY577" fmla="*/ 261766 h 390417"/>
            <a:gd name="connsiteX578" fmla="*/ 200022 w 466816"/>
            <a:gd name="connsiteY578" fmla="*/ 249840 h 390417"/>
            <a:gd name="connsiteX579" fmla="*/ 199513 w 466816"/>
            <a:gd name="connsiteY579" fmla="*/ 242567 h 390417"/>
            <a:gd name="connsiteX580" fmla="*/ 200022 w 466816"/>
            <a:gd name="connsiteY580" fmla="*/ 238786 h 390417"/>
            <a:gd name="connsiteX581" fmla="*/ 200305 w 466816"/>
            <a:gd name="connsiteY581" fmla="*/ 234495 h 390417"/>
            <a:gd name="connsiteX582" fmla="*/ 200079 w 466816"/>
            <a:gd name="connsiteY582" fmla="*/ 231077 h 390417"/>
            <a:gd name="connsiteX583" fmla="*/ 200022 w 466816"/>
            <a:gd name="connsiteY583" fmla="*/ 231077 h 390417"/>
            <a:gd name="connsiteX584" fmla="*/ 199853 w 466816"/>
            <a:gd name="connsiteY584" fmla="*/ 227659 h 390417"/>
            <a:gd name="connsiteX585" fmla="*/ 200701 w 466816"/>
            <a:gd name="connsiteY585" fmla="*/ 228314 h 390417"/>
            <a:gd name="connsiteX586" fmla="*/ 199626 w 466816"/>
            <a:gd name="connsiteY586" fmla="*/ 222568 h 390417"/>
            <a:gd name="connsiteX587" fmla="*/ 198269 w 466816"/>
            <a:gd name="connsiteY587" fmla="*/ 221768 h 390417"/>
            <a:gd name="connsiteX588" fmla="*/ 190858 w 466816"/>
            <a:gd name="connsiteY588" fmla="*/ 226786 h 390417"/>
            <a:gd name="connsiteX589" fmla="*/ 186784 w 466816"/>
            <a:gd name="connsiteY589" fmla="*/ 231222 h 390417"/>
            <a:gd name="connsiteX590" fmla="*/ 178581 w 466816"/>
            <a:gd name="connsiteY590" fmla="*/ 237986 h 390417"/>
            <a:gd name="connsiteX591" fmla="*/ 176828 w 466816"/>
            <a:gd name="connsiteY591" fmla="*/ 239440 h 390417"/>
            <a:gd name="connsiteX592" fmla="*/ 168059 w 466816"/>
            <a:gd name="connsiteY592" fmla="*/ 244022 h 390417"/>
            <a:gd name="connsiteX593" fmla="*/ 163476 w 466816"/>
            <a:gd name="connsiteY593" fmla="*/ 245840 h 390417"/>
            <a:gd name="connsiteX594" fmla="*/ 160761 w 466816"/>
            <a:gd name="connsiteY594" fmla="*/ 246131 h 390417"/>
            <a:gd name="connsiteX595" fmla="*/ 155896 w 466816"/>
            <a:gd name="connsiteY595" fmla="*/ 246349 h 390417"/>
            <a:gd name="connsiteX596" fmla="*/ 148258 w 466816"/>
            <a:gd name="connsiteY596" fmla="*/ 251149 h 390417"/>
            <a:gd name="connsiteX597" fmla="*/ 147127 w 466816"/>
            <a:gd name="connsiteY597" fmla="*/ 254567 h 390417"/>
            <a:gd name="connsiteX598" fmla="*/ 146335 w 466816"/>
            <a:gd name="connsiteY598" fmla="*/ 255876 h 390417"/>
            <a:gd name="connsiteX599" fmla="*/ 143846 w 466816"/>
            <a:gd name="connsiteY599" fmla="*/ 259366 h 390417"/>
            <a:gd name="connsiteX600" fmla="*/ 141866 w 466816"/>
            <a:gd name="connsiteY600" fmla="*/ 264457 h 390417"/>
            <a:gd name="connsiteX601" fmla="*/ 139376 w 466816"/>
            <a:gd name="connsiteY601" fmla="*/ 272602 h 390417"/>
            <a:gd name="connsiteX602" fmla="*/ 138980 w 466816"/>
            <a:gd name="connsiteY602" fmla="*/ 273620 h 390417"/>
            <a:gd name="connsiteX603" fmla="*/ 137000 w 466816"/>
            <a:gd name="connsiteY603" fmla="*/ 276093 h 390417"/>
            <a:gd name="connsiteX604" fmla="*/ 136208 w 466816"/>
            <a:gd name="connsiteY604" fmla="*/ 280384 h 390417"/>
            <a:gd name="connsiteX605" fmla="*/ 137114 w 466816"/>
            <a:gd name="connsiteY605" fmla="*/ 285765 h 390417"/>
            <a:gd name="connsiteX606" fmla="*/ 106564 w 466816"/>
            <a:gd name="connsiteY606" fmla="*/ 366488 h 390417"/>
            <a:gd name="connsiteX607" fmla="*/ 109110 w 466816"/>
            <a:gd name="connsiteY607" fmla="*/ 369470 h 390417"/>
            <a:gd name="connsiteX608" fmla="*/ 116125 w 466816"/>
            <a:gd name="connsiteY608" fmla="*/ 371506 h 390417"/>
            <a:gd name="connsiteX609" fmla="*/ 132644 w 466816"/>
            <a:gd name="connsiteY609" fmla="*/ 363506 h 390417"/>
            <a:gd name="connsiteX610" fmla="*/ 136095 w 466816"/>
            <a:gd name="connsiteY610" fmla="*/ 361470 h 390417"/>
            <a:gd name="connsiteX611" fmla="*/ 145373 w 466816"/>
            <a:gd name="connsiteY611" fmla="*/ 353543 h 390417"/>
            <a:gd name="connsiteX612" fmla="*/ 153180 w 466816"/>
            <a:gd name="connsiteY612" fmla="*/ 344598 h 390417"/>
            <a:gd name="connsiteX613" fmla="*/ 160026 w 466816"/>
            <a:gd name="connsiteY613" fmla="*/ 323727 h 390417"/>
            <a:gd name="connsiteX614" fmla="*/ 150861 w 466816"/>
            <a:gd name="connsiteY614" fmla="*/ 309182 h 390417"/>
            <a:gd name="connsiteX615" fmla="*/ 149729 w 466816"/>
            <a:gd name="connsiteY615" fmla="*/ 307728 h 390417"/>
            <a:gd name="connsiteX616" fmla="*/ 147240 w 466816"/>
            <a:gd name="connsiteY616" fmla="*/ 304455 h 390417"/>
            <a:gd name="connsiteX617" fmla="*/ 142941 w 466816"/>
            <a:gd name="connsiteY617" fmla="*/ 304891 h 390417"/>
            <a:gd name="connsiteX618" fmla="*/ 134511 w 466816"/>
            <a:gd name="connsiteY618" fmla="*/ 307800 h 390417"/>
            <a:gd name="connsiteX619" fmla="*/ 130721 w 466816"/>
            <a:gd name="connsiteY619" fmla="*/ 309327 h 390417"/>
            <a:gd name="connsiteX620" fmla="*/ 117766 w 466816"/>
            <a:gd name="connsiteY620" fmla="*/ 320309 h 390417"/>
            <a:gd name="connsiteX621" fmla="*/ 114767 w 466816"/>
            <a:gd name="connsiteY621" fmla="*/ 326708 h 390417"/>
            <a:gd name="connsiteX622" fmla="*/ 108261 w 466816"/>
            <a:gd name="connsiteY622" fmla="*/ 335944 h 390417"/>
            <a:gd name="connsiteX623" fmla="*/ 101077 w 466816"/>
            <a:gd name="connsiteY623" fmla="*/ 350416 h 390417"/>
            <a:gd name="connsiteX624" fmla="*/ 99493 w 466816"/>
            <a:gd name="connsiteY624" fmla="*/ 353180 h 390417"/>
            <a:gd name="connsiteX625" fmla="*/ 99040 w 466816"/>
            <a:gd name="connsiteY625" fmla="*/ 354198 h 390417"/>
            <a:gd name="connsiteX626" fmla="*/ 102095 w 466816"/>
            <a:gd name="connsiteY626" fmla="*/ 363870 h 390417"/>
            <a:gd name="connsiteX627" fmla="*/ 103057 w 466816"/>
            <a:gd name="connsiteY627" fmla="*/ 365252 h 390417"/>
            <a:gd name="connsiteX628" fmla="*/ 106564 w 466816"/>
            <a:gd name="connsiteY628" fmla="*/ 366488 h 390417"/>
            <a:gd name="connsiteX629" fmla="*/ 230855 w 466816"/>
            <a:gd name="connsiteY629" fmla="*/ 112465 h 390417"/>
            <a:gd name="connsiteX630" fmla="*/ 232099 w 466816"/>
            <a:gd name="connsiteY630" fmla="*/ 110865 h 390417"/>
            <a:gd name="connsiteX631" fmla="*/ 232552 w 466816"/>
            <a:gd name="connsiteY631" fmla="*/ 102575 h 390417"/>
            <a:gd name="connsiteX632" fmla="*/ 232212 w 466816"/>
            <a:gd name="connsiteY632" fmla="*/ 100247 h 390417"/>
            <a:gd name="connsiteX633" fmla="*/ 229497 w 466816"/>
            <a:gd name="connsiteY633" fmla="*/ 100175 h 390417"/>
            <a:gd name="connsiteX634" fmla="*/ 225650 w 466816"/>
            <a:gd name="connsiteY634" fmla="*/ 103738 h 390417"/>
            <a:gd name="connsiteX635" fmla="*/ 220445 w 466816"/>
            <a:gd name="connsiteY635" fmla="*/ 110792 h 390417"/>
            <a:gd name="connsiteX636" fmla="*/ 219314 w 466816"/>
            <a:gd name="connsiteY636" fmla="*/ 112029 h 390417"/>
            <a:gd name="connsiteX637" fmla="*/ 218069 w 466816"/>
            <a:gd name="connsiteY637" fmla="*/ 113774 h 390417"/>
            <a:gd name="connsiteX638" fmla="*/ 218126 w 466816"/>
            <a:gd name="connsiteY638" fmla="*/ 113847 h 390417"/>
            <a:gd name="connsiteX639" fmla="*/ 215240 w 466816"/>
            <a:gd name="connsiteY639" fmla="*/ 117338 h 390417"/>
            <a:gd name="connsiteX640" fmla="*/ 216711 w 466816"/>
            <a:gd name="connsiteY640" fmla="*/ 117992 h 390417"/>
            <a:gd name="connsiteX641" fmla="*/ 211394 w 466816"/>
            <a:gd name="connsiteY641" fmla="*/ 124537 h 390417"/>
            <a:gd name="connsiteX642" fmla="*/ 208621 w 466816"/>
            <a:gd name="connsiteY642" fmla="*/ 127301 h 390417"/>
            <a:gd name="connsiteX643" fmla="*/ 207716 w 466816"/>
            <a:gd name="connsiteY643" fmla="*/ 128901 h 390417"/>
            <a:gd name="connsiteX644" fmla="*/ 207547 w 466816"/>
            <a:gd name="connsiteY644" fmla="*/ 130137 h 390417"/>
            <a:gd name="connsiteX645" fmla="*/ 203869 w 466816"/>
            <a:gd name="connsiteY645" fmla="*/ 134791 h 390417"/>
            <a:gd name="connsiteX646" fmla="*/ 194648 w 466816"/>
            <a:gd name="connsiteY646" fmla="*/ 148899 h 390417"/>
            <a:gd name="connsiteX647" fmla="*/ 190122 w 466816"/>
            <a:gd name="connsiteY647" fmla="*/ 157626 h 390417"/>
            <a:gd name="connsiteX648" fmla="*/ 189670 w 466816"/>
            <a:gd name="connsiteY648" fmla="*/ 157117 h 390417"/>
            <a:gd name="connsiteX649" fmla="*/ 187011 w 466816"/>
            <a:gd name="connsiteY649" fmla="*/ 160972 h 390417"/>
            <a:gd name="connsiteX650" fmla="*/ 185200 w 466816"/>
            <a:gd name="connsiteY650" fmla="*/ 166789 h 390417"/>
            <a:gd name="connsiteX651" fmla="*/ 184691 w 466816"/>
            <a:gd name="connsiteY651" fmla="*/ 167808 h 390417"/>
            <a:gd name="connsiteX652" fmla="*/ 181863 w 466816"/>
            <a:gd name="connsiteY652" fmla="*/ 172607 h 390417"/>
            <a:gd name="connsiteX653" fmla="*/ 179883 w 466816"/>
            <a:gd name="connsiteY653" fmla="*/ 176025 h 390417"/>
            <a:gd name="connsiteX654" fmla="*/ 178921 w 466816"/>
            <a:gd name="connsiteY654" fmla="*/ 177407 h 390417"/>
            <a:gd name="connsiteX655" fmla="*/ 176318 w 466816"/>
            <a:gd name="connsiteY655" fmla="*/ 183589 h 390417"/>
            <a:gd name="connsiteX656" fmla="*/ 174169 w 466816"/>
            <a:gd name="connsiteY656" fmla="*/ 188388 h 390417"/>
            <a:gd name="connsiteX657" fmla="*/ 172528 w 466816"/>
            <a:gd name="connsiteY657" fmla="*/ 193043 h 390417"/>
            <a:gd name="connsiteX658" fmla="*/ 171057 w 466816"/>
            <a:gd name="connsiteY658" fmla="*/ 198351 h 390417"/>
            <a:gd name="connsiteX659" fmla="*/ 171283 w 466816"/>
            <a:gd name="connsiteY659" fmla="*/ 198933 h 390417"/>
            <a:gd name="connsiteX660" fmla="*/ 170887 w 466816"/>
            <a:gd name="connsiteY660" fmla="*/ 201333 h 390417"/>
            <a:gd name="connsiteX661" fmla="*/ 170944 w 466816"/>
            <a:gd name="connsiteY661" fmla="*/ 202206 h 390417"/>
            <a:gd name="connsiteX662" fmla="*/ 171679 w 466816"/>
            <a:gd name="connsiteY662" fmla="*/ 202351 h 390417"/>
            <a:gd name="connsiteX663" fmla="*/ 175187 w 466816"/>
            <a:gd name="connsiteY663" fmla="*/ 201115 h 390417"/>
            <a:gd name="connsiteX664" fmla="*/ 178185 w 466816"/>
            <a:gd name="connsiteY664" fmla="*/ 200751 h 390417"/>
            <a:gd name="connsiteX665" fmla="*/ 187576 w 466816"/>
            <a:gd name="connsiteY665" fmla="*/ 197697 h 390417"/>
            <a:gd name="connsiteX666" fmla="*/ 189387 w 466816"/>
            <a:gd name="connsiteY666" fmla="*/ 195079 h 390417"/>
            <a:gd name="connsiteX667" fmla="*/ 190575 w 466816"/>
            <a:gd name="connsiteY667" fmla="*/ 195952 h 390417"/>
            <a:gd name="connsiteX668" fmla="*/ 192159 w 466816"/>
            <a:gd name="connsiteY668" fmla="*/ 194133 h 390417"/>
            <a:gd name="connsiteX669" fmla="*/ 197194 w 466816"/>
            <a:gd name="connsiteY669" fmla="*/ 188534 h 390417"/>
            <a:gd name="connsiteX670" fmla="*/ 200758 w 466816"/>
            <a:gd name="connsiteY670" fmla="*/ 183007 h 390417"/>
            <a:gd name="connsiteX671" fmla="*/ 205680 w 466816"/>
            <a:gd name="connsiteY671" fmla="*/ 175953 h 390417"/>
            <a:gd name="connsiteX672" fmla="*/ 211563 w 466816"/>
            <a:gd name="connsiteY672" fmla="*/ 165480 h 390417"/>
            <a:gd name="connsiteX673" fmla="*/ 213770 w 466816"/>
            <a:gd name="connsiteY673" fmla="*/ 161481 h 390417"/>
            <a:gd name="connsiteX674" fmla="*/ 215014 w 466816"/>
            <a:gd name="connsiteY674" fmla="*/ 160244 h 390417"/>
            <a:gd name="connsiteX675" fmla="*/ 218465 w 466816"/>
            <a:gd name="connsiteY675" fmla="*/ 154863 h 390417"/>
            <a:gd name="connsiteX676" fmla="*/ 217956 w 466816"/>
            <a:gd name="connsiteY676" fmla="*/ 152245 h 390417"/>
            <a:gd name="connsiteX677" fmla="*/ 219087 w 466816"/>
            <a:gd name="connsiteY677" fmla="*/ 150063 h 390417"/>
            <a:gd name="connsiteX678" fmla="*/ 221463 w 466816"/>
            <a:gd name="connsiteY678" fmla="*/ 145991 h 390417"/>
            <a:gd name="connsiteX679" fmla="*/ 223444 w 466816"/>
            <a:gd name="connsiteY679" fmla="*/ 138427 h 390417"/>
            <a:gd name="connsiteX680" fmla="*/ 224349 w 466816"/>
            <a:gd name="connsiteY680" fmla="*/ 136900 h 390417"/>
            <a:gd name="connsiteX681" fmla="*/ 226385 w 466816"/>
            <a:gd name="connsiteY681" fmla="*/ 130500 h 390417"/>
            <a:gd name="connsiteX682" fmla="*/ 230063 w 466816"/>
            <a:gd name="connsiteY682" fmla="*/ 120683 h 390417"/>
            <a:gd name="connsiteX683" fmla="*/ 230119 w 466816"/>
            <a:gd name="connsiteY683" fmla="*/ 120246 h 390417"/>
            <a:gd name="connsiteX684" fmla="*/ 231703 w 466816"/>
            <a:gd name="connsiteY684" fmla="*/ 113774 h 390417"/>
            <a:gd name="connsiteX685" fmla="*/ 230855 w 466816"/>
            <a:gd name="connsiteY685" fmla="*/ 112465 h 390417"/>
            <a:gd name="connsiteX686" fmla="*/ 273397 w 466816"/>
            <a:gd name="connsiteY686" fmla="*/ 197551 h 390417"/>
            <a:gd name="connsiteX687" fmla="*/ 272775 w 466816"/>
            <a:gd name="connsiteY687" fmla="*/ 197115 h 390417"/>
            <a:gd name="connsiteX688" fmla="*/ 270286 w 466816"/>
            <a:gd name="connsiteY688" fmla="*/ 202860 h 390417"/>
            <a:gd name="connsiteX689" fmla="*/ 271021 w 466816"/>
            <a:gd name="connsiteY689" fmla="*/ 203369 h 390417"/>
            <a:gd name="connsiteX690" fmla="*/ 273397 w 466816"/>
            <a:gd name="connsiteY690" fmla="*/ 197551 h 3904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  <a:cxn ang="0">
              <a:pos x="connsiteX163" y="connsiteY163"/>
            </a:cxn>
            <a:cxn ang="0">
              <a:pos x="connsiteX164" y="connsiteY164"/>
            </a:cxn>
            <a:cxn ang="0">
              <a:pos x="connsiteX165" y="connsiteY165"/>
            </a:cxn>
            <a:cxn ang="0">
              <a:pos x="connsiteX166" y="connsiteY166"/>
            </a:cxn>
            <a:cxn ang="0">
              <a:pos x="connsiteX167" y="connsiteY167"/>
            </a:cxn>
            <a:cxn ang="0">
              <a:pos x="connsiteX168" y="connsiteY168"/>
            </a:cxn>
            <a:cxn ang="0">
              <a:pos x="connsiteX169" y="connsiteY169"/>
            </a:cxn>
            <a:cxn ang="0">
              <a:pos x="connsiteX170" y="connsiteY170"/>
            </a:cxn>
            <a:cxn ang="0">
              <a:pos x="connsiteX171" y="connsiteY171"/>
            </a:cxn>
            <a:cxn ang="0">
              <a:pos x="connsiteX172" y="connsiteY172"/>
            </a:cxn>
            <a:cxn ang="0">
              <a:pos x="connsiteX173" y="connsiteY173"/>
            </a:cxn>
            <a:cxn ang="0">
              <a:pos x="connsiteX174" y="connsiteY174"/>
            </a:cxn>
            <a:cxn ang="0">
              <a:pos x="connsiteX175" y="connsiteY175"/>
            </a:cxn>
            <a:cxn ang="0">
              <a:pos x="connsiteX176" y="connsiteY176"/>
            </a:cxn>
            <a:cxn ang="0">
              <a:pos x="connsiteX177" y="connsiteY177"/>
            </a:cxn>
            <a:cxn ang="0">
              <a:pos x="connsiteX178" y="connsiteY178"/>
            </a:cxn>
            <a:cxn ang="0">
              <a:pos x="connsiteX179" y="connsiteY179"/>
            </a:cxn>
            <a:cxn ang="0">
              <a:pos x="connsiteX180" y="connsiteY180"/>
            </a:cxn>
            <a:cxn ang="0">
              <a:pos x="connsiteX181" y="connsiteY181"/>
            </a:cxn>
            <a:cxn ang="0">
              <a:pos x="connsiteX182" y="connsiteY182"/>
            </a:cxn>
            <a:cxn ang="0">
              <a:pos x="connsiteX183" y="connsiteY183"/>
            </a:cxn>
            <a:cxn ang="0">
              <a:pos x="connsiteX184" y="connsiteY184"/>
            </a:cxn>
            <a:cxn ang="0">
              <a:pos x="connsiteX185" y="connsiteY185"/>
            </a:cxn>
            <a:cxn ang="0">
              <a:pos x="connsiteX186" y="connsiteY186"/>
            </a:cxn>
            <a:cxn ang="0">
              <a:pos x="connsiteX187" y="connsiteY187"/>
            </a:cxn>
            <a:cxn ang="0">
              <a:pos x="connsiteX188" y="connsiteY188"/>
            </a:cxn>
            <a:cxn ang="0">
              <a:pos x="connsiteX189" y="connsiteY189"/>
            </a:cxn>
            <a:cxn ang="0">
              <a:pos x="connsiteX190" y="connsiteY190"/>
            </a:cxn>
            <a:cxn ang="0">
              <a:pos x="connsiteX191" y="connsiteY191"/>
            </a:cxn>
            <a:cxn ang="0">
              <a:pos x="connsiteX192" y="connsiteY192"/>
            </a:cxn>
            <a:cxn ang="0">
              <a:pos x="connsiteX193" y="connsiteY193"/>
            </a:cxn>
            <a:cxn ang="0">
              <a:pos x="connsiteX194" y="connsiteY194"/>
            </a:cxn>
            <a:cxn ang="0">
              <a:pos x="connsiteX195" y="connsiteY195"/>
            </a:cxn>
            <a:cxn ang="0">
              <a:pos x="connsiteX196" y="connsiteY196"/>
            </a:cxn>
            <a:cxn ang="0">
              <a:pos x="connsiteX197" y="connsiteY197"/>
            </a:cxn>
            <a:cxn ang="0">
              <a:pos x="connsiteX198" y="connsiteY198"/>
            </a:cxn>
            <a:cxn ang="0">
              <a:pos x="connsiteX199" y="connsiteY199"/>
            </a:cxn>
            <a:cxn ang="0">
              <a:pos x="connsiteX200" y="connsiteY200"/>
            </a:cxn>
            <a:cxn ang="0">
              <a:pos x="connsiteX201" y="connsiteY201"/>
            </a:cxn>
            <a:cxn ang="0">
              <a:pos x="connsiteX202" y="connsiteY202"/>
            </a:cxn>
            <a:cxn ang="0">
              <a:pos x="connsiteX203" y="connsiteY203"/>
            </a:cxn>
            <a:cxn ang="0">
              <a:pos x="connsiteX204" y="connsiteY204"/>
            </a:cxn>
            <a:cxn ang="0">
              <a:pos x="connsiteX205" y="connsiteY205"/>
            </a:cxn>
            <a:cxn ang="0">
              <a:pos x="connsiteX206" y="connsiteY206"/>
            </a:cxn>
            <a:cxn ang="0">
              <a:pos x="connsiteX207" y="connsiteY207"/>
            </a:cxn>
            <a:cxn ang="0">
              <a:pos x="connsiteX208" y="connsiteY208"/>
            </a:cxn>
            <a:cxn ang="0">
              <a:pos x="connsiteX209" y="connsiteY209"/>
            </a:cxn>
            <a:cxn ang="0">
              <a:pos x="connsiteX210" y="connsiteY210"/>
            </a:cxn>
            <a:cxn ang="0">
              <a:pos x="connsiteX211" y="connsiteY211"/>
            </a:cxn>
            <a:cxn ang="0">
              <a:pos x="connsiteX212" y="connsiteY212"/>
            </a:cxn>
            <a:cxn ang="0">
              <a:pos x="connsiteX213" y="connsiteY213"/>
            </a:cxn>
            <a:cxn ang="0">
              <a:pos x="connsiteX214" y="connsiteY214"/>
            </a:cxn>
            <a:cxn ang="0">
              <a:pos x="connsiteX215" y="connsiteY215"/>
            </a:cxn>
            <a:cxn ang="0">
              <a:pos x="connsiteX216" y="connsiteY216"/>
            </a:cxn>
            <a:cxn ang="0">
              <a:pos x="connsiteX217" y="connsiteY217"/>
            </a:cxn>
            <a:cxn ang="0">
              <a:pos x="connsiteX218" y="connsiteY218"/>
            </a:cxn>
            <a:cxn ang="0">
              <a:pos x="connsiteX219" y="connsiteY219"/>
            </a:cxn>
            <a:cxn ang="0">
              <a:pos x="connsiteX220" y="connsiteY220"/>
            </a:cxn>
            <a:cxn ang="0">
              <a:pos x="connsiteX221" y="connsiteY221"/>
            </a:cxn>
            <a:cxn ang="0">
              <a:pos x="connsiteX222" y="connsiteY222"/>
            </a:cxn>
            <a:cxn ang="0">
              <a:pos x="connsiteX223" y="connsiteY223"/>
            </a:cxn>
            <a:cxn ang="0">
              <a:pos x="connsiteX224" y="connsiteY224"/>
            </a:cxn>
            <a:cxn ang="0">
              <a:pos x="connsiteX225" y="connsiteY225"/>
            </a:cxn>
            <a:cxn ang="0">
              <a:pos x="connsiteX226" y="connsiteY226"/>
            </a:cxn>
            <a:cxn ang="0">
              <a:pos x="connsiteX227" y="connsiteY227"/>
            </a:cxn>
            <a:cxn ang="0">
              <a:pos x="connsiteX228" y="connsiteY228"/>
            </a:cxn>
            <a:cxn ang="0">
              <a:pos x="connsiteX229" y="connsiteY229"/>
            </a:cxn>
            <a:cxn ang="0">
              <a:pos x="connsiteX230" y="connsiteY230"/>
            </a:cxn>
            <a:cxn ang="0">
              <a:pos x="connsiteX231" y="connsiteY231"/>
            </a:cxn>
            <a:cxn ang="0">
              <a:pos x="connsiteX232" y="connsiteY232"/>
            </a:cxn>
            <a:cxn ang="0">
              <a:pos x="connsiteX233" y="connsiteY233"/>
            </a:cxn>
            <a:cxn ang="0">
              <a:pos x="connsiteX234" y="connsiteY234"/>
            </a:cxn>
            <a:cxn ang="0">
              <a:pos x="connsiteX235" y="connsiteY235"/>
            </a:cxn>
            <a:cxn ang="0">
              <a:pos x="connsiteX236" y="connsiteY236"/>
            </a:cxn>
            <a:cxn ang="0">
              <a:pos x="connsiteX237" y="connsiteY237"/>
            </a:cxn>
            <a:cxn ang="0">
              <a:pos x="connsiteX238" y="connsiteY238"/>
            </a:cxn>
            <a:cxn ang="0">
              <a:pos x="connsiteX239" y="connsiteY239"/>
            </a:cxn>
            <a:cxn ang="0">
              <a:pos x="connsiteX240" y="connsiteY240"/>
            </a:cxn>
            <a:cxn ang="0">
              <a:pos x="connsiteX241" y="connsiteY241"/>
            </a:cxn>
            <a:cxn ang="0">
              <a:pos x="connsiteX242" y="connsiteY242"/>
            </a:cxn>
            <a:cxn ang="0">
              <a:pos x="connsiteX243" y="connsiteY243"/>
            </a:cxn>
            <a:cxn ang="0">
              <a:pos x="connsiteX244" y="connsiteY244"/>
            </a:cxn>
            <a:cxn ang="0">
              <a:pos x="connsiteX245" y="connsiteY245"/>
            </a:cxn>
            <a:cxn ang="0">
              <a:pos x="connsiteX246" y="connsiteY246"/>
            </a:cxn>
            <a:cxn ang="0">
              <a:pos x="connsiteX247" y="connsiteY247"/>
            </a:cxn>
            <a:cxn ang="0">
              <a:pos x="connsiteX248" y="connsiteY248"/>
            </a:cxn>
            <a:cxn ang="0">
              <a:pos x="connsiteX249" y="connsiteY249"/>
            </a:cxn>
            <a:cxn ang="0">
              <a:pos x="connsiteX250" y="connsiteY250"/>
            </a:cxn>
            <a:cxn ang="0">
              <a:pos x="connsiteX251" y="connsiteY251"/>
            </a:cxn>
            <a:cxn ang="0">
              <a:pos x="connsiteX252" y="connsiteY252"/>
            </a:cxn>
            <a:cxn ang="0">
              <a:pos x="connsiteX253" y="connsiteY253"/>
            </a:cxn>
            <a:cxn ang="0">
              <a:pos x="connsiteX254" y="connsiteY254"/>
            </a:cxn>
            <a:cxn ang="0">
              <a:pos x="connsiteX255" y="connsiteY255"/>
            </a:cxn>
            <a:cxn ang="0">
              <a:pos x="connsiteX256" y="connsiteY256"/>
            </a:cxn>
            <a:cxn ang="0">
              <a:pos x="connsiteX257" y="connsiteY257"/>
            </a:cxn>
            <a:cxn ang="0">
              <a:pos x="connsiteX258" y="connsiteY258"/>
            </a:cxn>
            <a:cxn ang="0">
              <a:pos x="connsiteX259" y="connsiteY259"/>
            </a:cxn>
            <a:cxn ang="0">
              <a:pos x="connsiteX260" y="connsiteY260"/>
            </a:cxn>
            <a:cxn ang="0">
              <a:pos x="connsiteX261" y="connsiteY261"/>
            </a:cxn>
            <a:cxn ang="0">
              <a:pos x="connsiteX262" y="connsiteY262"/>
            </a:cxn>
            <a:cxn ang="0">
              <a:pos x="connsiteX263" y="connsiteY263"/>
            </a:cxn>
            <a:cxn ang="0">
              <a:pos x="connsiteX264" y="connsiteY264"/>
            </a:cxn>
            <a:cxn ang="0">
              <a:pos x="connsiteX265" y="connsiteY265"/>
            </a:cxn>
            <a:cxn ang="0">
              <a:pos x="connsiteX266" y="connsiteY266"/>
            </a:cxn>
            <a:cxn ang="0">
              <a:pos x="connsiteX267" y="connsiteY267"/>
            </a:cxn>
            <a:cxn ang="0">
              <a:pos x="connsiteX268" y="connsiteY268"/>
            </a:cxn>
            <a:cxn ang="0">
              <a:pos x="connsiteX269" y="connsiteY269"/>
            </a:cxn>
            <a:cxn ang="0">
              <a:pos x="connsiteX270" y="connsiteY270"/>
            </a:cxn>
            <a:cxn ang="0">
              <a:pos x="connsiteX271" y="connsiteY271"/>
            </a:cxn>
            <a:cxn ang="0">
              <a:pos x="connsiteX272" y="connsiteY272"/>
            </a:cxn>
            <a:cxn ang="0">
              <a:pos x="connsiteX273" y="connsiteY273"/>
            </a:cxn>
            <a:cxn ang="0">
              <a:pos x="connsiteX274" y="connsiteY274"/>
            </a:cxn>
            <a:cxn ang="0">
              <a:pos x="connsiteX275" y="connsiteY275"/>
            </a:cxn>
            <a:cxn ang="0">
              <a:pos x="connsiteX276" y="connsiteY276"/>
            </a:cxn>
            <a:cxn ang="0">
              <a:pos x="connsiteX277" y="connsiteY277"/>
            </a:cxn>
            <a:cxn ang="0">
              <a:pos x="connsiteX278" y="connsiteY278"/>
            </a:cxn>
            <a:cxn ang="0">
              <a:pos x="connsiteX279" y="connsiteY279"/>
            </a:cxn>
            <a:cxn ang="0">
              <a:pos x="connsiteX280" y="connsiteY280"/>
            </a:cxn>
            <a:cxn ang="0">
              <a:pos x="connsiteX281" y="connsiteY281"/>
            </a:cxn>
            <a:cxn ang="0">
              <a:pos x="connsiteX282" y="connsiteY282"/>
            </a:cxn>
            <a:cxn ang="0">
              <a:pos x="connsiteX283" y="connsiteY283"/>
            </a:cxn>
            <a:cxn ang="0">
              <a:pos x="connsiteX284" y="connsiteY284"/>
            </a:cxn>
            <a:cxn ang="0">
              <a:pos x="connsiteX285" y="connsiteY285"/>
            </a:cxn>
            <a:cxn ang="0">
              <a:pos x="connsiteX286" y="connsiteY286"/>
            </a:cxn>
            <a:cxn ang="0">
              <a:pos x="connsiteX287" y="connsiteY287"/>
            </a:cxn>
            <a:cxn ang="0">
              <a:pos x="connsiteX288" y="connsiteY288"/>
            </a:cxn>
            <a:cxn ang="0">
              <a:pos x="connsiteX289" y="connsiteY289"/>
            </a:cxn>
            <a:cxn ang="0">
              <a:pos x="connsiteX290" y="connsiteY290"/>
            </a:cxn>
            <a:cxn ang="0">
              <a:pos x="connsiteX291" y="connsiteY291"/>
            </a:cxn>
            <a:cxn ang="0">
              <a:pos x="connsiteX292" y="connsiteY292"/>
            </a:cxn>
            <a:cxn ang="0">
              <a:pos x="connsiteX293" y="connsiteY293"/>
            </a:cxn>
            <a:cxn ang="0">
              <a:pos x="connsiteX294" y="connsiteY294"/>
            </a:cxn>
            <a:cxn ang="0">
              <a:pos x="connsiteX295" y="connsiteY295"/>
            </a:cxn>
            <a:cxn ang="0">
              <a:pos x="connsiteX296" y="connsiteY296"/>
            </a:cxn>
            <a:cxn ang="0">
              <a:pos x="connsiteX297" y="connsiteY297"/>
            </a:cxn>
            <a:cxn ang="0">
              <a:pos x="connsiteX298" y="connsiteY298"/>
            </a:cxn>
            <a:cxn ang="0">
              <a:pos x="connsiteX299" y="connsiteY299"/>
            </a:cxn>
            <a:cxn ang="0">
              <a:pos x="connsiteX300" y="connsiteY300"/>
            </a:cxn>
            <a:cxn ang="0">
              <a:pos x="connsiteX301" y="connsiteY301"/>
            </a:cxn>
            <a:cxn ang="0">
              <a:pos x="connsiteX302" y="connsiteY302"/>
            </a:cxn>
            <a:cxn ang="0">
              <a:pos x="connsiteX303" y="connsiteY303"/>
            </a:cxn>
            <a:cxn ang="0">
              <a:pos x="connsiteX304" y="connsiteY304"/>
            </a:cxn>
            <a:cxn ang="0">
              <a:pos x="connsiteX305" y="connsiteY305"/>
            </a:cxn>
            <a:cxn ang="0">
              <a:pos x="connsiteX306" y="connsiteY306"/>
            </a:cxn>
            <a:cxn ang="0">
              <a:pos x="connsiteX307" y="connsiteY307"/>
            </a:cxn>
            <a:cxn ang="0">
              <a:pos x="connsiteX308" y="connsiteY308"/>
            </a:cxn>
            <a:cxn ang="0">
              <a:pos x="connsiteX309" y="connsiteY309"/>
            </a:cxn>
            <a:cxn ang="0">
              <a:pos x="connsiteX310" y="connsiteY310"/>
            </a:cxn>
            <a:cxn ang="0">
              <a:pos x="connsiteX311" y="connsiteY311"/>
            </a:cxn>
            <a:cxn ang="0">
              <a:pos x="connsiteX312" y="connsiteY312"/>
            </a:cxn>
            <a:cxn ang="0">
              <a:pos x="connsiteX313" y="connsiteY313"/>
            </a:cxn>
            <a:cxn ang="0">
              <a:pos x="connsiteX314" y="connsiteY314"/>
            </a:cxn>
            <a:cxn ang="0">
              <a:pos x="connsiteX315" y="connsiteY315"/>
            </a:cxn>
            <a:cxn ang="0">
              <a:pos x="connsiteX316" y="connsiteY316"/>
            </a:cxn>
            <a:cxn ang="0">
              <a:pos x="connsiteX317" y="connsiteY317"/>
            </a:cxn>
            <a:cxn ang="0">
              <a:pos x="connsiteX318" y="connsiteY318"/>
            </a:cxn>
            <a:cxn ang="0">
              <a:pos x="connsiteX319" y="connsiteY319"/>
            </a:cxn>
            <a:cxn ang="0">
              <a:pos x="connsiteX320" y="connsiteY320"/>
            </a:cxn>
            <a:cxn ang="0">
              <a:pos x="connsiteX321" y="connsiteY321"/>
            </a:cxn>
            <a:cxn ang="0">
              <a:pos x="connsiteX322" y="connsiteY322"/>
            </a:cxn>
            <a:cxn ang="0">
              <a:pos x="connsiteX323" y="connsiteY323"/>
            </a:cxn>
            <a:cxn ang="0">
              <a:pos x="connsiteX324" y="connsiteY324"/>
            </a:cxn>
            <a:cxn ang="0">
              <a:pos x="connsiteX325" y="connsiteY325"/>
            </a:cxn>
            <a:cxn ang="0">
              <a:pos x="connsiteX326" y="connsiteY326"/>
            </a:cxn>
            <a:cxn ang="0">
              <a:pos x="connsiteX327" y="connsiteY327"/>
            </a:cxn>
            <a:cxn ang="0">
              <a:pos x="connsiteX328" y="connsiteY328"/>
            </a:cxn>
            <a:cxn ang="0">
              <a:pos x="connsiteX329" y="connsiteY329"/>
            </a:cxn>
            <a:cxn ang="0">
              <a:pos x="connsiteX330" y="connsiteY330"/>
            </a:cxn>
            <a:cxn ang="0">
              <a:pos x="connsiteX331" y="connsiteY331"/>
            </a:cxn>
            <a:cxn ang="0">
              <a:pos x="connsiteX332" y="connsiteY332"/>
            </a:cxn>
            <a:cxn ang="0">
              <a:pos x="connsiteX333" y="connsiteY333"/>
            </a:cxn>
            <a:cxn ang="0">
              <a:pos x="connsiteX334" y="connsiteY334"/>
            </a:cxn>
            <a:cxn ang="0">
              <a:pos x="connsiteX335" y="connsiteY335"/>
            </a:cxn>
            <a:cxn ang="0">
              <a:pos x="connsiteX336" y="connsiteY336"/>
            </a:cxn>
            <a:cxn ang="0">
              <a:pos x="connsiteX337" y="connsiteY337"/>
            </a:cxn>
            <a:cxn ang="0">
              <a:pos x="connsiteX338" y="connsiteY338"/>
            </a:cxn>
            <a:cxn ang="0">
              <a:pos x="connsiteX339" y="connsiteY339"/>
            </a:cxn>
            <a:cxn ang="0">
              <a:pos x="connsiteX340" y="connsiteY340"/>
            </a:cxn>
            <a:cxn ang="0">
              <a:pos x="connsiteX341" y="connsiteY341"/>
            </a:cxn>
            <a:cxn ang="0">
              <a:pos x="connsiteX342" y="connsiteY342"/>
            </a:cxn>
            <a:cxn ang="0">
              <a:pos x="connsiteX343" y="connsiteY343"/>
            </a:cxn>
            <a:cxn ang="0">
              <a:pos x="connsiteX344" y="connsiteY344"/>
            </a:cxn>
            <a:cxn ang="0">
              <a:pos x="connsiteX345" y="connsiteY345"/>
            </a:cxn>
            <a:cxn ang="0">
              <a:pos x="connsiteX346" y="connsiteY346"/>
            </a:cxn>
            <a:cxn ang="0">
              <a:pos x="connsiteX347" y="connsiteY347"/>
            </a:cxn>
            <a:cxn ang="0">
              <a:pos x="connsiteX348" y="connsiteY348"/>
            </a:cxn>
            <a:cxn ang="0">
              <a:pos x="connsiteX349" y="connsiteY349"/>
            </a:cxn>
            <a:cxn ang="0">
              <a:pos x="connsiteX350" y="connsiteY350"/>
            </a:cxn>
            <a:cxn ang="0">
              <a:pos x="connsiteX351" y="connsiteY351"/>
            </a:cxn>
            <a:cxn ang="0">
              <a:pos x="connsiteX352" y="connsiteY352"/>
            </a:cxn>
            <a:cxn ang="0">
              <a:pos x="connsiteX353" y="connsiteY353"/>
            </a:cxn>
            <a:cxn ang="0">
              <a:pos x="connsiteX354" y="connsiteY354"/>
            </a:cxn>
            <a:cxn ang="0">
              <a:pos x="connsiteX355" y="connsiteY355"/>
            </a:cxn>
            <a:cxn ang="0">
              <a:pos x="connsiteX356" y="connsiteY356"/>
            </a:cxn>
            <a:cxn ang="0">
              <a:pos x="connsiteX357" y="connsiteY357"/>
            </a:cxn>
            <a:cxn ang="0">
              <a:pos x="connsiteX358" y="connsiteY358"/>
            </a:cxn>
            <a:cxn ang="0">
              <a:pos x="connsiteX359" y="connsiteY359"/>
            </a:cxn>
            <a:cxn ang="0">
              <a:pos x="connsiteX360" y="connsiteY360"/>
            </a:cxn>
            <a:cxn ang="0">
              <a:pos x="connsiteX361" y="connsiteY361"/>
            </a:cxn>
            <a:cxn ang="0">
              <a:pos x="connsiteX362" y="connsiteY362"/>
            </a:cxn>
            <a:cxn ang="0">
              <a:pos x="connsiteX363" y="connsiteY363"/>
            </a:cxn>
            <a:cxn ang="0">
              <a:pos x="connsiteX364" y="connsiteY364"/>
            </a:cxn>
            <a:cxn ang="0">
              <a:pos x="connsiteX365" y="connsiteY365"/>
            </a:cxn>
            <a:cxn ang="0">
              <a:pos x="connsiteX366" y="connsiteY366"/>
            </a:cxn>
            <a:cxn ang="0">
              <a:pos x="connsiteX367" y="connsiteY367"/>
            </a:cxn>
            <a:cxn ang="0">
              <a:pos x="connsiteX368" y="connsiteY368"/>
            </a:cxn>
            <a:cxn ang="0">
              <a:pos x="connsiteX369" y="connsiteY369"/>
            </a:cxn>
            <a:cxn ang="0">
              <a:pos x="connsiteX370" y="connsiteY370"/>
            </a:cxn>
            <a:cxn ang="0">
              <a:pos x="connsiteX371" y="connsiteY371"/>
            </a:cxn>
            <a:cxn ang="0">
              <a:pos x="connsiteX372" y="connsiteY372"/>
            </a:cxn>
            <a:cxn ang="0">
              <a:pos x="connsiteX373" y="connsiteY373"/>
            </a:cxn>
            <a:cxn ang="0">
              <a:pos x="connsiteX374" y="connsiteY374"/>
            </a:cxn>
            <a:cxn ang="0">
              <a:pos x="connsiteX375" y="connsiteY375"/>
            </a:cxn>
            <a:cxn ang="0">
              <a:pos x="connsiteX376" y="connsiteY376"/>
            </a:cxn>
            <a:cxn ang="0">
              <a:pos x="connsiteX377" y="connsiteY377"/>
            </a:cxn>
            <a:cxn ang="0">
              <a:pos x="connsiteX378" y="connsiteY378"/>
            </a:cxn>
            <a:cxn ang="0">
              <a:pos x="connsiteX379" y="connsiteY379"/>
            </a:cxn>
            <a:cxn ang="0">
              <a:pos x="connsiteX380" y="connsiteY380"/>
            </a:cxn>
            <a:cxn ang="0">
              <a:pos x="connsiteX381" y="connsiteY381"/>
            </a:cxn>
            <a:cxn ang="0">
              <a:pos x="connsiteX382" y="connsiteY382"/>
            </a:cxn>
            <a:cxn ang="0">
              <a:pos x="connsiteX383" y="connsiteY383"/>
            </a:cxn>
            <a:cxn ang="0">
              <a:pos x="connsiteX384" y="connsiteY384"/>
            </a:cxn>
            <a:cxn ang="0">
              <a:pos x="connsiteX385" y="connsiteY385"/>
            </a:cxn>
            <a:cxn ang="0">
              <a:pos x="connsiteX386" y="connsiteY386"/>
            </a:cxn>
            <a:cxn ang="0">
              <a:pos x="connsiteX387" y="connsiteY387"/>
            </a:cxn>
            <a:cxn ang="0">
              <a:pos x="connsiteX388" y="connsiteY388"/>
            </a:cxn>
            <a:cxn ang="0">
              <a:pos x="connsiteX389" y="connsiteY389"/>
            </a:cxn>
            <a:cxn ang="0">
              <a:pos x="connsiteX390" y="connsiteY390"/>
            </a:cxn>
            <a:cxn ang="0">
              <a:pos x="connsiteX391" y="connsiteY391"/>
            </a:cxn>
            <a:cxn ang="0">
              <a:pos x="connsiteX392" y="connsiteY392"/>
            </a:cxn>
            <a:cxn ang="0">
              <a:pos x="connsiteX393" y="connsiteY393"/>
            </a:cxn>
            <a:cxn ang="0">
              <a:pos x="connsiteX394" y="connsiteY394"/>
            </a:cxn>
            <a:cxn ang="0">
              <a:pos x="connsiteX395" y="connsiteY395"/>
            </a:cxn>
            <a:cxn ang="0">
              <a:pos x="connsiteX396" y="connsiteY396"/>
            </a:cxn>
            <a:cxn ang="0">
              <a:pos x="connsiteX397" y="connsiteY397"/>
            </a:cxn>
            <a:cxn ang="0">
              <a:pos x="connsiteX398" y="connsiteY398"/>
            </a:cxn>
            <a:cxn ang="0">
              <a:pos x="connsiteX399" y="connsiteY399"/>
            </a:cxn>
            <a:cxn ang="0">
              <a:pos x="connsiteX400" y="connsiteY400"/>
            </a:cxn>
            <a:cxn ang="0">
              <a:pos x="connsiteX401" y="connsiteY401"/>
            </a:cxn>
            <a:cxn ang="0">
              <a:pos x="connsiteX402" y="connsiteY402"/>
            </a:cxn>
            <a:cxn ang="0">
              <a:pos x="connsiteX403" y="connsiteY403"/>
            </a:cxn>
            <a:cxn ang="0">
              <a:pos x="connsiteX404" y="connsiteY404"/>
            </a:cxn>
            <a:cxn ang="0">
              <a:pos x="connsiteX405" y="connsiteY405"/>
            </a:cxn>
            <a:cxn ang="0">
              <a:pos x="connsiteX406" y="connsiteY406"/>
            </a:cxn>
            <a:cxn ang="0">
              <a:pos x="connsiteX407" y="connsiteY407"/>
            </a:cxn>
            <a:cxn ang="0">
              <a:pos x="connsiteX408" y="connsiteY408"/>
            </a:cxn>
            <a:cxn ang="0">
              <a:pos x="connsiteX409" y="connsiteY409"/>
            </a:cxn>
            <a:cxn ang="0">
              <a:pos x="connsiteX410" y="connsiteY410"/>
            </a:cxn>
            <a:cxn ang="0">
              <a:pos x="connsiteX411" y="connsiteY411"/>
            </a:cxn>
            <a:cxn ang="0">
              <a:pos x="connsiteX412" y="connsiteY412"/>
            </a:cxn>
            <a:cxn ang="0">
              <a:pos x="connsiteX413" y="connsiteY413"/>
            </a:cxn>
            <a:cxn ang="0">
              <a:pos x="connsiteX414" y="connsiteY414"/>
            </a:cxn>
            <a:cxn ang="0">
              <a:pos x="connsiteX415" y="connsiteY415"/>
            </a:cxn>
            <a:cxn ang="0">
              <a:pos x="connsiteX416" y="connsiteY416"/>
            </a:cxn>
            <a:cxn ang="0">
              <a:pos x="connsiteX417" y="connsiteY417"/>
            </a:cxn>
            <a:cxn ang="0">
              <a:pos x="connsiteX418" y="connsiteY418"/>
            </a:cxn>
            <a:cxn ang="0">
              <a:pos x="connsiteX419" y="connsiteY419"/>
            </a:cxn>
            <a:cxn ang="0">
              <a:pos x="connsiteX420" y="connsiteY420"/>
            </a:cxn>
            <a:cxn ang="0">
              <a:pos x="connsiteX421" y="connsiteY421"/>
            </a:cxn>
            <a:cxn ang="0">
              <a:pos x="connsiteX422" y="connsiteY422"/>
            </a:cxn>
            <a:cxn ang="0">
              <a:pos x="connsiteX423" y="connsiteY423"/>
            </a:cxn>
            <a:cxn ang="0">
              <a:pos x="connsiteX424" y="connsiteY424"/>
            </a:cxn>
            <a:cxn ang="0">
              <a:pos x="connsiteX425" y="connsiteY425"/>
            </a:cxn>
            <a:cxn ang="0">
              <a:pos x="connsiteX426" y="connsiteY426"/>
            </a:cxn>
            <a:cxn ang="0">
              <a:pos x="connsiteX427" y="connsiteY427"/>
            </a:cxn>
            <a:cxn ang="0">
              <a:pos x="connsiteX428" y="connsiteY428"/>
            </a:cxn>
            <a:cxn ang="0">
              <a:pos x="connsiteX429" y="connsiteY429"/>
            </a:cxn>
            <a:cxn ang="0">
              <a:pos x="connsiteX430" y="connsiteY430"/>
            </a:cxn>
            <a:cxn ang="0">
              <a:pos x="connsiteX431" y="connsiteY431"/>
            </a:cxn>
            <a:cxn ang="0">
              <a:pos x="connsiteX432" y="connsiteY432"/>
            </a:cxn>
            <a:cxn ang="0">
              <a:pos x="connsiteX433" y="connsiteY433"/>
            </a:cxn>
            <a:cxn ang="0">
              <a:pos x="connsiteX434" y="connsiteY434"/>
            </a:cxn>
            <a:cxn ang="0">
              <a:pos x="connsiteX435" y="connsiteY435"/>
            </a:cxn>
            <a:cxn ang="0">
              <a:pos x="connsiteX436" y="connsiteY436"/>
            </a:cxn>
            <a:cxn ang="0">
              <a:pos x="connsiteX437" y="connsiteY437"/>
            </a:cxn>
            <a:cxn ang="0">
              <a:pos x="connsiteX438" y="connsiteY438"/>
            </a:cxn>
            <a:cxn ang="0">
              <a:pos x="connsiteX439" y="connsiteY439"/>
            </a:cxn>
            <a:cxn ang="0">
              <a:pos x="connsiteX440" y="connsiteY440"/>
            </a:cxn>
            <a:cxn ang="0">
              <a:pos x="connsiteX441" y="connsiteY441"/>
            </a:cxn>
            <a:cxn ang="0">
              <a:pos x="connsiteX442" y="connsiteY442"/>
            </a:cxn>
            <a:cxn ang="0">
              <a:pos x="connsiteX443" y="connsiteY443"/>
            </a:cxn>
            <a:cxn ang="0">
              <a:pos x="connsiteX444" y="connsiteY444"/>
            </a:cxn>
            <a:cxn ang="0">
              <a:pos x="connsiteX445" y="connsiteY445"/>
            </a:cxn>
            <a:cxn ang="0">
              <a:pos x="connsiteX446" y="connsiteY446"/>
            </a:cxn>
            <a:cxn ang="0">
              <a:pos x="connsiteX447" y="connsiteY447"/>
            </a:cxn>
            <a:cxn ang="0">
              <a:pos x="connsiteX448" y="connsiteY448"/>
            </a:cxn>
            <a:cxn ang="0">
              <a:pos x="connsiteX449" y="connsiteY449"/>
            </a:cxn>
            <a:cxn ang="0">
              <a:pos x="connsiteX450" y="connsiteY450"/>
            </a:cxn>
            <a:cxn ang="0">
              <a:pos x="connsiteX451" y="connsiteY451"/>
            </a:cxn>
            <a:cxn ang="0">
              <a:pos x="connsiteX452" y="connsiteY452"/>
            </a:cxn>
            <a:cxn ang="0">
              <a:pos x="connsiteX453" y="connsiteY453"/>
            </a:cxn>
            <a:cxn ang="0">
              <a:pos x="connsiteX454" y="connsiteY454"/>
            </a:cxn>
            <a:cxn ang="0">
              <a:pos x="connsiteX455" y="connsiteY455"/>
            </a:cxn>
            <a:cxn ang="0">
              <a:pos x="connsiteX456" y="connsiteY456"/>
            </a:cxn>
            <a:cxn ang="0">
              <a:pos x="connsiteX457" y="connsiteY457"/>
            </a:cxn>
            <a:cxn ang="0">
              <a:pos x="connsiteX458" y="connsiteY458"/>
            </a:cxn>
            <a:cxn ang="0">
              <a:pos x="connsiteX459" y="connsiteY459"/>
            </a:cxn>
            <a:cxn ang="0">
              <a:pos x="connsiteX460" y="connsiteY460"/>
            </a:cxn>
            <a:cxn ang="0">
              <a:pos x="connsiteX461" y="connsiteY461"/>
            </a:cxn>
            <a:cxn ang="0">
              <a:pos x="connsiteX462" y="connsiteY462"/>
            </a:cxn>
            <a:cxn ang="0">
              <a:pos x="connsiteX463" y="connsiteY463"/>
            </a:cxn>
            <a:cxn ang="0">
              <a:pos x="connsiteX464" y="connsiteY464"/>
            </a:cxn>
            <a:cxn ang="0">
              <a:pos x="connsiteX465" y="connsiteY465"/>
            </a:cxn>
            <a:cxn ang="0">
              <a:pos x="connsiteX466" y="connsiteY466"/>
            </a:cxn>
            <a:cxn ang="0">
              <a:pos x="connsiteX467" y="connsiteY467"/>
            </a:cxn>
            <a:cxn ang="0">
              <a:pos x="connsiteX468" y="connsiteY468"/>
            </a:cxn>
            <a:cxn ang="0">
              <a:pos x="connsiteX469" y="connsiteY469"/>
            </a:cxn>
            <a:cxn ang="0">
              <a:pos x="connsiteX470" y="connsiteY470"/>
            </a:cxn>
            <a:cxn ang="0">
              <a:pos x="connsiteX471" y="connsiteY471"/>
            </a:cxn>
            <a:cxn ang="0">
              <a:pos x="connsiteX472" y="connsiteY472"/>
            </a:cxn>
            <a:cxn ang="0">
              <a:pos x="connsiteX473" y="connsiteY473"/>
            </a:cxn>
            <a:cxn ang="0">
              <a:pos x="connsiteX474" y="connsiteY474"/>
            </a:cxn>
            <a:cxn ang="0">
              <a:pos x="connsiteX475" y="connsiteY475"/>
            </a:cxn>
            <a:cxn ang="0">
              <a:pos x="connsiteX476" y="connsiteY476"/>
            </a:cxn>
            <a:cxn ang="0">
              <a:pos x="connsiteX477" y="connsiteY477"/>
            </a:cxn>
            <a:cxn ang="0">
              <a:pos x="connsiteX478" y="connsiteY478"/>
            </a:cxn>
            <a:cxn ang="0">
              <a:pos x="connsiteX479" y="connsiteY479"/>
            </a:cxn>
            <a:cxn ang="0">
              <a:pos x="connsiteX480" y="connsiteY480"/>
            </a:cxn>
            <a:cxn ang="0">
              <a:pos x="connsiteX481" y="connsiteY481"/>
            </a:cxn>
            <a:cxn ang="0">
              <a:pos x="connsiteX482" y="connsiteY482"/>
            </a:cxn>
            <a:cxn ang="0">
              <a:pos x="connsiteX483" y="connsiteY483"/>
            </a:cxn>
            <a:cxn ang="0">
              <a:pos x="connsiteX484" y="connsiteY484"/>
            </a:cxn>
            <a:cxn ang="0">
              <a:pos x="connsiteX485" y="connsiteY485"/>
            </a:cxn>
            <a:cxn ang="0">
              <a:pos x="connsiteX486" y="connsiteY486"/>
            </a:cxn>
            <a:cxn ang="0">
              <a:pos x="connsiteX487" y="connsiteY487"/>
            </a:cxn>
            <a:cxn ang="0">
              <a:pos x="connsiteX488" y="connsiteY488"/>
            </a:cxn>
            <a:cxn ang="0">
              <a:pos x="connsiteX489" y="connsiteY489"/>
            </a:cxn>
            <a:cxn ang="0">
              <a:pos x="connsiteX490" y="connsiteY490"/>
            </a:cxn>
            <a:cxn ang="0">
              <a:pos x="connsiteX491" y="connsiteY491"/>
            </a:cxn>
            <a:cxn ang="0">
              <a:pos x="connsiteX492" y="connsiteY492"/>
            </a:cxn>
            <a:cxn ang="0">
              <a:pos x="connsiteX493" y="connsiteY493"/>
            </a:cxn>
            <a:cxn ang="0">
              <a:pos x="connsiteX494" y="connsiteY494"/>
            </a:cxn>
            <a:cxn ang="0">
              <a:pos x="connsiteX495" y="connsiteY495"/>
            </a:cxn>
            <a:cxn ang="0">
              <a:pos x="connsiteX496" y="connsiteY496"/>
            </a:cxn>
            <a:cxn ang="0">
              <a:pos x="connsiteX497" y="connsiteY497"/>
            </a:cxn>
            <a:cxn ang="0">
              <a:pos x="connsiteX498" y="connsiteY498"/>
            </a:cxn>
            <a:cxn ang="0">
              <a:pos x="connsiteX499" y="connsiteY499"/>
            </a:cxn>
            <a:cxn ang="0">
              <a:pos x="connsiteX500" y="connsiteY500"/>
            </a:cxn>
            <a:cxn ang="0">
              <a:pos x="connsiteX501" y="connsiteY501"/>
            </a:cxn>
            <a:cxn ang="0">
              <a:pos x="connsiteX502" y="connsiteY502"/>
            </a:cxn>
            <a:cxn ang="0">
              <a:pos x="connsiteX503" y="connsiteY503"/>
            </a:cxn>
            <a:cxn ang="0">
              <a:pos x="connsiteX504" y="connsiteY504"/>
            </a:cxn>
            <a:cxn ang="0">
              <a:pos x="connsiteX505" y="connsiteY505"/>
            </a:cxn>
            <a:cxn ang="0">
              <a:pos x="connsiteX506" y="connsiteY506"/>
            </a:cxn>
            <a:cxn ang="0">
              <a:pos x="connsiteX507" y="connsiteY507"/>
            </a:cxn>
            <a:cxn ang="0">
              <a:pos x="connsiteX508" y="connsiteY508"/>
            </a:cxn>
            <a:cxn ang="0">
              <a:pos x="connsiteX509" y="connsiteY509"/>
            </a:cxn>
            <a:cxn ang="0">
              <a:pos x="connsiteX510" y="connsiteY510"/>
            </a:cxn>
            <a:cxn ang="0">
              <a:pos x="connsiteX511" y="connsiteY511"/>
            </a:cxn>
            <a:cxn ang="0">
              <a:pos x="connsiteX512" y="connsiteY512"/>
            </a:cxn>
            <a:cxn ang="0">
              <a:pos x="connsiteX513" y="connsiteY513"/>
            </a:cxn>
            <a:cxn ang="0">
              <a:pos x="connsiteX514" y="connsiteY514"/>
            </a:cxn>
            <a:cxn ang="0">
              <a:pos x="connsiteX515" y="connsiteY515"/>
            </a:cxn>
            <a:cxn ang="0">
              <a:pos x="connsiteX516" y="connsiteY516"/>
            </a:cxn>
            <a:cxn ang="0">
              <a:pos x="connsiteX517" y="connsiteY517"/>
            </a:cxn>
            <a:cxn ang="0">
              <a:pos x="connsiteX518" y="connsiteY518"/>
            </a:cxn>
            <a:cxn ang="0">
              <a:pos x="connsiteX519" y="connsiteY519"/>
            </a:cxn>
            <a:cxn ang="0">
              <a:pos x="connsiteX520" y="connsiteY520"/>
            </a:cxn>
            <a:cxn ang="0">
              <a:pos x="connsiteX521" y="connsiteY521"/>
            </a:cxn>
            <a:cxn ang="0">
              <a:pos x="connsiteX522" y="connsiteY522"/>
            </a:cxn>
            <a:cxn ang="0">
              <a:pos x="connsiteX523" y="connsiteY523"/>
            </a:cxn>
            <a:cxn ang="0">
              <a:pos x="connsiteX524" y="connsiteY524"/>
            </a:cxn>
            <a:cxn ang="0">
              <a:pos x="connsiteX525" y="connsiteY525"/>
            </a:cxn>
            <a:cxn ang="0">
              <a:pos x="connsiteX526" y="connsiteY526"/>
            </a:cxn>
            <a:cxn ang="0">
              <a:pos x="connsiteX527" y="connsiteY527"/>
            </a:cxn>
            <a:cxn ang="0">
              <a:pos x="connsiteX528" y="connsiteY528"/>
            </a:cxn>
            <a:cxn ang="0">
              <a:pos x="connsiteX529" y="connsiteY529"/>
            </a:cxn>
            <a:cxn ang="0">
              <a:pos x="connsiteX530" y="connsiteY530"/>
            </a:cxn>
            <a:cxn ang="0">
              <a:pos x="connsiteX531" y="connsiteY531"/>
            </a:cxn>
            <a:cxn ang="0">
              <a:pos x="connsiteX532" y="connsiteY532"/>
            </a:cxn>
            <a:cxn ang="0">
              <a:pos x="connsiteX533" y="connsiteY533"/>
            </a:cxn>
            <a:cxn ang="0">
              <a:pos x="connsiteX534" y="connsiteY534"/>
            </a:cxn>
            <a:cxn ang="0">
              <a:pos x="connsiteX535" y="connsiteY535"/>
            </a:cxn>
            <a:cxn ang="0">
              <a:pos x="connsiteX536" y="connsiteY536"/>
            </a:cxn>
            <a:cxn ang="0">
              <a:pos x="connsiteX537" y="connsiteY537"/>
            </a:cxn>
            <a:cxn ang="0">
              <a:pos x="connsiteX538" y="connsiteY538"/>
            </a:cxn>
            <a:cxn ang="0">
              <a:pos x="connsiteX539" y="connsiteY539"/>
            </a:cxn>
            <a:cxn ang="0">
              <a:pos x="connsiteX540" y="connsiteY540"/>
            </a:cxn>
            <a:cxn ang="0">
              <a:pos x="connsiteX541" y="connsiteY541"/>
            </a:cxn>
            <a:cxn ang="0">
              <a:pos x="connsiteX542" y="connsiteY542"/>
            </a:cxn>
            <a:cxn ang="0">
              <a:pos x="connsiteX543" y="connsiteY543"/>
            </a:cxn>
            <a:cxn ang="0">
              <a:pos x="connsiteX544" y="connsiteY544"/>
            </a:cxn>
            <a:cxn ang="0">
              <a:pos x="connsiteX545" y="connsiteY545"/>
            </a:cxn>
            <a:cxn ang="0">
              <a:pos x="connsiteX546" y="connsiteY546"/>
            </a:cxn>
            <a:cxn ang="0">
              <a:pos x="connsiteX547" y="connsiteY547"/>
            </a:cxn>
            <a:cxn ang="0">
              <a:pos x="connsiteX548" y="connsiteY548"/>
            </a:cxn>
            <a:cxn ang="0">
              <a:pos x="connsiteX549" y="connsiteY549"/>
            </a:cxn>
            <a:cxn ang="0">
              <a:pos x="connsiteX550" y="connsiteY550"/>
            </a:cxn>
            <a:cxn ang="0">
              <a:pos x="connsiteX551" y="connsiteY551"/>
            </a:cxn>
            <a:cxn ang="0">
              <a:pos x="connsiteX552" y="connsiteY552"/>
            </a:cxn>
            <a:cxn ang="0">
              <a:pos x="connsiteX553" y="connsiteY553"/>
            </a:cxn>
            <a:cxn ang="0">
              <a:pos x="connsiteX554" y="connsiteY554"/>
            </a:cxn>
            <a:cxn ang="0">
              <a:pos x="connsiteX555" y="connsiteY555"/>
            </a:cxn>
            <a:cxn ang="0">
              <a:pos x="connsiteX556" y="connsiteY556"/>
            </a:cxn>
            <a:cxn ang="0">
              <a:pos x="connsiteX557" y="connsiteY557"/>
            </a:cxn>
            <a:cxn ang="0">
              <a:pos x="connsiteX558" y="connsiteY558"/>
            </a:cxn>
            <a:cxn ang="0">
              <a:pos x="connsiteX559" y="connsiteY559"/>
            </a:cxn>
            <a:cxn ang="0">
              <a:pos x="connsiteX560" y="connsiteY560"/>
            </a:cxn>
            <a:cxn ang="0">
              <a:pos x="connsiteX561" y="connsiteY561"/>
            </a:cxn>
            <a:cxn ang="0">
              <a:pos x="connsiteX562" y="connsiteY562"/>
            </a:cxn>
            <a:cxn ang="0">
              <a:pos x="connsiteX563" y="connsiteY563"/>
            </a:cxn>
            <a:cxn ang="0">
              <a:pos x="connsiteX564" y="connsiteY564"/>
            </a:cxn>
            <a:cxn ang="0">
              <a:pos x="connsiteX565" y="connsiteY565"/>
            </a:cxn>
            <a:cxn ang="0">
              <a:pos x="connsiteX566" y="connsiteY566"/>
            </a:cxn>
            <a:cxn ang="0">
              <a:pos x="connsiteX567" y="connsiteY567"/>
            </a:cxn>
            <a:cxn ang="0">
              <a:pos x="connsiteX568" y="connsiteY568"/>
            </a:cxn>
            <a:cxn ang="0">
              <a:pos x="connsiteX569" y="connsiteY569"/>
            </a:cxn>
            <a:cxn ang="0">
              <a:pos x="connsiteX570" y="connsiteY570"/>
            </a:cxn>
            <a:cxn ang="0">
              <a:pos x="connsiteX571" y="connsiteY571"/>
            </a:cxn>
            <a:cxn ang="0">
              <a:pos x="connsiteX572" y="connsiteY572"/>
            </a:cxn>
            <a:cxn ang="0">
              <a:pos x="connsiteX573" y="connsiteY573"/>
            </a:cxn>
            <a:cxn ang="0">
              <a:pos x="connsiteX574" y="connsiteY574"/>
            </a:cxn>
            <a:cxn ang="0">
              <a:pos x="connsiteX575" y="connsiteY575"/>
            </a:cxn>
            <a:cxn ang="0">
              <a:pos x="connsiteX576" y="connsiteY576"/>
            </a:cxn>
            <a:cxn ang="0">
              <a:pos x="connsiteX577" y="connsiteY577"/>
            </a:cxn>
            <a:cxn ang="0">
              <a:pos x="connsiteX578" y="connsiteY578"/>
            </a:cxn>
            <a:cxn ang="0">
              <a:pos x="connsiteX579" y="connsiteY579"/>
            </a:cxn>
            <a:cxn ang="0">
              <a:pos x="connsiteX580" y="connsiteY580"/>
            </a:cxn>
            <a:cxn ang="0">
              <a:pos x="connsiteX581" y="connsiteY581"/>
            </a:cxn>
            <a:cxn ang="0">
              <a:pos x="connsiteX582" y="connsiteY582"/>
            </a:cxn>
            <a:cxn ang="0">
              <a:pos x="connsiteX583" y="connsiteY583"/>
            </a:cxn>
            <a:cxn ang="0">
              <a:pos x="connsiteX584" y="connsiteY584"/>
            </a:cxn>
            <a:cxn ang="0">
              <a:pos x="connsiteX585" y="connsiteY585"/>
            </a:cxn>
            <a:cxn ang="0">
              <a:pos x="connsiteX586" y="connsiteY586"/>
            </a:cxn>
            <a:cxn ang="0">
              <a:pos x="connsiteX587" y="connsiteY587"/>
            </a:cxn>
            <a:cxn ang="0">
              <a:pos x="connsiteX588" y="connsiteY588"/>
            </a:cxn>
            <a:cxn ang="0">
              <a:pos x="connsiteX589" y="connsiteY589"/>
            </a:cxn>
            <a:cxn ang="0">
              <a:pos x="connsiteX590" y="connsiteY590"/>
            </a:cxn>
            <a:cxn ang="0">
              <a:pos x="connsiteX591" y="connsiteY591"/>
            </a:cxn>
            <a:cxn ang="0">
              <a:pos x="connsiteX592" y="connsiteY592"/>
            </a:cxn>
            <a:cxn ang="0">
              <a:pos x="connsiteX593" y="connsiteY593"/>
            </a:cxn>
            <a:cxn ang="0">
              <a:pos x="connsiteX594" y="connsiteY594"/>
            </a:cxn>
            <a:cxn ang="0">
              <a:pos x="connsiteX595" y="connsiteY595"/>
            </a:cxn>
            <a:cxn ang="0">
              <a:pos x="connsiteX596" y="connsiteY596"/>
            </a:cxn>
            <a:cxn ang="0">
              <a:pos x="connsiteX597" y="connsiteY597"/>
            </a:cxn>
            <a:cxn ang="0">
              <a:pos x="connsiteX598" y="connsiteY598"/>
            </a:cxn>
            <a:cxn ang="0">
              <a:pos x="connsiteX599" y="connsiteY599"/>
            </a:cxn>
            <a:cxn ang="0">
              <a:pos x="connsiteX600" y="connsiteY600"/>
            </a:cxn>
            <a:cxn ang="0">
              <a:pos x="connsiteX601" y="connsiteY601"/>
            </a:cxn>
            <a:cxn ang="0">
              <a:pos x="connsiteX602" y="connsiteY602"/>
            </a:cxn>
            <a:cxn ang="0">
              <a:pos x="connsiteX603" y="connsiteY603"/>
            </a:cxn>
            <a:cxn ang="0">
              <a:pos x="connsiteX604" y="connsiteY604"/>
            </a:cxn>
            <a:cxn ang="0">
              <a:pos x="connsiteX605" y="connsiteY605"/>
            </a:cxn>
            <a:cxn ang="0">
              <a:pos x="connsiteX606" y="connsiteY606"/>
            </a:cxn>
            <a:cxn ang="0">
              <a:pos x="connsiteX607" y="connsiteY607"/>
            </a:cxn>
            <a:cxn ang="0">
              <a:pos x="connsiteX608" y="connsiteY608"/>
            </a:cxn>
            <a:cxn ang="0">
              <a:pos x="connsiteX609" y="connsiteY609"/>
            </a:cxn>
            <a:cxn ang="0">
              <a:pos x="connsiteX610" y="connsiteY610"/>
            </a:cxn>
            <a:cxn ang="0">
              <a:pos x="connsiteX611" y="connsiteY611"/>
            </a:cxn>
            <a:cxn ang="0">
              <a:pos x="connsiteX612" y="connsiteY612"/>
            </a:cxn>
            <a:cxn ang="0">
              <a:pos x="connsiteX613" y="connsiteY613"/>
            </a:cxn>
            <a:cxn ang="0">
              <a:pos x="connsiteX614" y="connsiteY614"/>
            </a:cxn>
            <a:cxn ang="0">
              <a:pos x="connsiteX615" y="connsiteY615"/>
            </a:cxn>
            <a:cxn ang="0">
              <a:pos x="connsiteX616" y="connsiteY616"/>
            </a:cxn>
            <a:cxn ang="0">
              <a:pos x="connsiteX617" y="connsiteY617"/>
            </a:cxn>
            <a:cxn ang="0">
              <a:pos x="connsiteX618" y="connsiteY618"/>
            </a:cxn>
            <a:cxn ang="0">
              <a:pos x="connsiteX619" y="connsiteY619"/>
            </a:cxn>
            <a:cxn ang="0">
              <a:pos x="connsiteX620" y="connsiteY620"/>
            </a:cxn>
            <a:cxn ang="0">
              <a:pos x="connsiteX621" y="connsiteY621"/>
            </a:cxn>
            <a:cxn ang="0">
              <a:pos x="connsiteX622" y="connsiteY622"/>
            </a:cxn>
            <a:cxn ang="0">
              <a:pos x="connsiteX623" y="connsiteY623"/>
            </a:cxn>
            <a:cxn ang="0">
              <a:pos x="connsiteX624" y="connsiteY624"/>
            </a:cxn>
            <a:cxn ang="0">
              <a:pos x="connsiteX625" y="connsiteY625"/>
            </a:cxn>
            <a:cxn ang="0">
              <a:pos x="connsiteX626" y="connsiteY626"/>
            </a:cxn>
            <a:cxn ang="0">
              <a:pos x="connsiteX627" y="connsiteY627"/>
            </a:cxn>
            <a:cxn ang="0">
              <a:pos x="connsiteX628" y="connsiteY628"/>
            </a:cxn>
            <a:cxn ang="0">
              <a:pos x="connsiteX629" y="connsiteY629"/>
            </a:cxn>
            <a:cxn ang="0">
              <a:pos x="connsiteX630" y="connsiteY630"/>
            </a:cxn>
            <a:cxn ang="0">
              <a:pos x="connsiteX631" y="connsiteY631"/>
            </a:cxn>
            <a:cxn ang="0">
              <a:pos x="connsiteX632" y="connsiteY632"/>
            </a:cxn>
            <a:cxn ang="0">
              <a:pos x="connsiteX633" y="connsiteY633"/>
            </a:cxn>
            <a:cxn ang="0">
              <a:pos x="connsiteX634" y="connsiteY634"/>
            </a:cxn>
            <a:cxn ang="0">
              <a:pos x="connsiteX635" y="connsiteY635"/>
            </a:cxn>
            <a:cxn ang="0">
              <a:pos x="connsiteX636" y="connsiteY636"/>
            </a:cxn>
            <a:cxn ang="0">
              <a:pos x="connsiteX637" y="connsiteY637"/>
            </a:cxn>
            <a:cxn ang="0">
              <a:pos x="connsiteX638" y="connsiteY638"/>
            </a:cxn>
            <a:cxn ang="0">
              <a:pos x="connsiteX639" y="connsiteY639"/>
            </a:cxn>
            <a:cxn ang="0">
              <a:pos x="connsiteX640" y="connsiteY640"/>
            </a:cxn>
            <a:cxn ang="0">
              <a:pos x="connsiteX641" y="connsiteY641"/>
            </a:cxn>
            <a:cxn ang="0">
              <a:pos x="connsiteX642" y="connsiteY642"/>
            </a:cxn>
            <a:cxn ang="0">
              <a:pos x="connsiteX643" y="connsiteY643"/>
            </a:cxn>
            <a:cxn ang="0">
              <a:pos x="connsiteX644" y="connsiteY644"/>
            </a:cxn>
            <a:cxn ang="0">
              <a:pos x="connsiteX645" y="connsiteY645"/>
            </a:cxn>
            <a:cxn ang="0">
              <a:pos x="connsiteX646" y="connsiteY646"/>
            </a:cxn>
            <a:cxn ang="0">
              <a:pos x="connsiteX647" y="connsiteY647"/>
            </a:cxn>
            <a:cxn ang="0">
              <a:pos x="connsiteX648" y="connsiteY648"/>
            </a:cxn>
            <a:cxn ang="0">
              <a:pos x="connsiteX649" y="connsiteY649"/>
            </a:cxn>
            <a:cxn ang="0">
              <a:pos x="connsiteX650" y="connsiteY650"/>
            </a:cxn>
            <a:cxn ang="0">
              <a:pos x="connsiteX651" y="connsiteY651"/>
            </a:cxn>
            <a:cxn ang="0">
              <a:pos x="connsiteX652" y="connsiteY652"/>
            </a:cxn>
            <a:cxn ang="0">
              <a:pos x="connsiteX653" y="connsiteY653"/>
            </a:cxn>
            <a:cxn ang="0">
              <a:pos x="connsiteX654" y="connsiteY654"/>
            </a:cxn>
            <a:cxn ang="0">
              <a:pos x="connsiteX655" y="connsiteY655"/>
            </a:cxn>
            <a:cxn ang="0">
              <a:pos x="connsiteX656" y="connsiteY656"/>
            </a:cxn>
            <a:cxn ang="0">
              <a:pos x="connsiteX657" y="connsiteY657"/>
            </a:cxn>
            <a:cxn ang="0">
              <a:pos x="connsiteX658" y="connsiteY658"/>
            </a:cxn>
            <a:cxn ang="0">
              <a:pos x="connsiteX659" y="connsiteY659"/>
            </a:cxn>
            <a:cxn ang="0">
              <a:pos x="connsiteX660" y="connsiteY660"/>
            </a:cxn>
            <a:cxn ang="0">
              <a:pos x="connsiteX661" y="connsiteY661"/>
            </a:cxn>
            <a:cxn ang="0">
              <a:pos x="connsiteX662" y="connsiteY662"/>
            </a:cxn>
            <a:cxn ang="0">
              <a:pos x="connsiteX663" y="connsiteY663"/>
            </a:cxn>
            <a:cxn ang="0">
              <a:pos x="connsiteX664" y="connsiteY664"/>
            </a:cxn>
            <a:cxn ang="0">
              <a:pos x="connsiteX665" y="connsiteY665"/>
            </a:cxn>
            <a:cxn ang="0">
              <a:pos x="connsiteX666" y="connsiteY666"/>
            </a:cxn>
            <a:cxn ang="0">
              <a:pos x="connsiteX667" y="connsiteY667"/>
            </a:cxn>
            <a:cxn ang="0">
              <a:pos x="connsiteX668" y="connsiteY668"/>
            </a:cxn>
            <a:cxn ang="0">
              <a:pos x="connsiteX669" y="connsiteY669"/>
            </a:cxn>
            <a:cxn ang="0">
              <a:pos x="connsiteX670" y="connsiteY670"/>
            </a:cxn>
            <a:cxn ang="0">
              <a:pos x="connsiteX671" y="connsiteY671"/>
            </a:cxn>
            <a:cxn ang="0">
              <a:pos x="connsiteX672" y="connsiteY672"/>
            </a:cxn>
            <a:cxn ang="0">
              <a:pos x="connsiteX673" y="connsiteY673"/>
            </a:cxn>
            <a:cxn ang="0">
              <a:pos x="connsiteX674" y="connsiteY674"/>
            </a:cxn>
            <a:cxn ang="0">
              <a:pos x="connsiteX675" y="connsiteY675"/>
            </a:cxn>
            <a:cxn ang="0">
              <a:pos x="connsiteX676" y="connsiteY676"/>
            </a:cxn>
            <a:cxn ang="0">
              <a:pos x="connsiteX677" y="connsiteY677"/>
            </a:cxn>
            <a:cxn ang="0">
              <a:pos x="connsiteX678" y="connsiteY678"/>
            </a:cxn>
            <a:cxn ang="0">
              <a:pos x="connsiteX679" y="connsiteY679"/>
            </a:cxn>
            <a:cxn ang="0">
              <a:pos x="connsiteX680" y="connsiteY680"/>
            </a:cxn>
            <a:cxn ang="0">
              <a:pos x="connsiteX681" y="connsiteY681"/>
            </a:cxn>
            <a:cxn ang="0">
              <a:pos x="connsiteX682" y="connsiteY682"/>
            </a:cxn>
            <a:cxn ang="0">
              <a:pos x="connsiteX683" y="connsiteY683"/>
            </a:cxn>
            <a:cxn ang="0">
              <a:pos x="connsiteX684" y="connsiteY684"/>
            </a:cxn>
            <a:cxn ang="0">
              <a:pos x="connsiteX685" y="connsiteY685"/>
            </a:cxn>
            <a:cxn ang="0">
              <a:pos x="connsiteX686" y="connsiteY686"/>
            </a:cxn>
            <a:cxn ang="0">
              <a:pos x="connsiteX687" y="connsiteY687"/>
            </a:cxn>
            <a:cxn ang="0">
              <a:pos x="connsiteX688" y="connsiteY688"/>
            </a:cxn>
            <a:cxn ang="0">
              <a:pos x="connsiteX689" y="connsiteY689"/>
            </a:cxn>
            <a:cxn ang="0">
              <a:pos x="connsiteX690" y="connsiteY690"/>
            </a:cxn>
          </a:cxnLst>
          <a:rect l="l" t="t" r="r" b="b"/>
          <a:pathLst>
            <a:path w="466816" h="390417">
              <a:moveTo>
                <a:pt x="136944" y="203588"/>
              </a:moveTo>
              <a:cubicBezTo>
                <a:pt x="136944" y="203442"/>
                <a:pt x="136831" y="203006"/>
                <a:pt x="136718" y="202424"/>
              </a:cubicBezTo>
              <a:cubicBezTo>
                <a:pt x="138302" y="201915"/>
                <a:pt x="139772" y="201406"/>
                <a:pt x="139603" y="198570"/>
              </a:cubicBezTo>
              <a:cubicBezTo>
                <a:pt x="139546" y="197697"/>
                <a:pt x="140734" y="196679"/>
                <a:pt x="141413" y="195806"/>
              </a:cubicBezTo>
              <a:cubicBezTo>
                <a:pt x="142714" y="194206"/>
                <a:pt x="144129" y="192752"/>
                <a:pt x="145373" y="191079"/>
              </a:cubicBezTo>
              <a:cubicBezTo>
                <a:pt x="147240" y="188534"/>
                <a:pt x="148994" y="185843"/>
                <a:pt x="150861" y="183298"/>
              </a:cubicBezTo>
              <a:cubicBezTo>
                <a:pt x="151653" y="182207"/>
                <a:pt x="152614" y="181334"/>
                <a:pt x="153067" y="180752"/>
              </a:cubicBezTo>
              <a:cubicBezTo>
                <a:pt x="153633" y="179516"/>
                <a:pt x="153859" y="178643"/>
                <a:pt x="154368" y="178134"/>
              </a:cubicBezTo>
              <a:cubicBezTo>
                <a:pt x="155896" y="176607"/>
                <a:pt x="157593" y="175516"/>
                <a:pt x="158102" y="172753"/>
              </a:cubicBezTo>
              <a:cubicBezTo>
                <a:pt x="158328" y="171662"/>
                <a:pt x="159120" y="170789"/>
                <a:pt x="159686" y="169844"/>
              </a:cubicBezTo>
              <a:cubicBezTo>
                <a:pt x="159516" y="169189"/>
                <a:pt x="159290" y="168171"/>
                <a:pt x="158951" y="166789"/>
              </a:cubicBezTo>
              <a:cubicBezTo>
                <a:pt x="157197" y="166935"/>
                <a:pt x="155387" y="167299"/>
                <a:pt x="153803" y="169335"/>
              </a:cubicBezTo>
              <a:cubicBezTo>
                <a:pt x="153124" y="170207"/>
                <a:pt x="152049" y="170644"/>
                <a:pt x="151144" y="171226"/>
              </a:cubicBezTo>
              <a:cubicBezTo>
                <a:pt x="149220" y="172389"/>
                <a:pt x="147523" y="173844"/>
                <a:pt x="145882" y="175589"/>
              </a:cubicBezTo>
              <a:cubicBezTo>
                <a:pt x="144864" y="176680"/>
                <a:pt x="143393" y="176971"/>
                <a:pt x="142092" y="177698"/>
              </a:cubicBezTo>
              <a:cubicBezTo>
                <a:pt x="141753" y="177916"/>
                <a:pt x="141130" y="177989"/>
                <a:pt x="141074" y="178280"/>
              </a:cubicBezTo>
              <a:cubicBezTo>
                <a:pt x="140621" y="180680"/>
                <a:pt x="139263" y="180971"/>
                <a:pt x="137623" y="181407"/>
              </a:cubicBezTo>
              <a:cubicBezTo>
                <a:pt x="135982" y="181843"/>
                <a:pt x="134455" y="183080"/>
                <a:pt x="132814" y="183589"/>
              </a:cubicBezTo>
              <a:cubicBezTo>
                <a:pt x="129985" y="184461"/>
                <a:pt x="127213" y="186061"/>
                <a:pt x="124272" y="185552"/>
              </a:cubicBezTo>
              <a:cubicBezTo>
                <a:pt x="123310" y="185407"/>
                <a:pt x="122461" y="184461"/>
                <a:pt x="121499" y="183952"/>
              </a:cubicBezTo>
              <a:cubicBezTo>
                <a:pt x="120821" y="183589"/>
                <a:pt x="120085" y="183516"/>
                <a:pt x="119293" y="183298"/>
              </a:cubicBezTo>
              <a:cubicBezTo>
                <a:pt x="119237" y="182934"/>
                <a:pt x="119237" y="182061"/>
                <a:pt x="118954" y="181916"/>
              </a:cubicBezTo>
              <a:cubicBezTo>
                <a:pt x="116182" y="180171"/>
                <a:pt x="114315" y="177334"/>
                <a:pt x="112335" y="174207"/>
              </a:cubicBezTo>
              <a:cubicBezTo>
                <a:pt x="110242" y="170935"/>
                <a:pt x="109449" y="167153"/>
                <a:pt x="108035" y="163662"/>
              </a:cubicBezTo>
              <a:cubicBezTo>
                <a:pt x="107583" y="162572"/>
                <a:pt x="106281" y="161990"/>
                <a:pt x="105263" y="161117"/>
              </a:cubicBezTo>
              <a:cubicBezTo>
                <a:pt x="105489" y="160753"/>
                <a:pt x="105772" y="160244"/>
                <a:pt x="105829" y="160099"/>
              </a:cubicBezTo>
              <a:cubicBezTo>
                <a:pt x="105376" y="159081"/>
                <a:pt x="104924" y="158354"/>
                <a:pt x="104584" y="157481"/>
              </a:cubicBezTo>
              <a:cubicBezTo>
                <a:pt x="103396" y="154354"/>
                <a:pt x="102208" y="151154"/>
                <a:pt x="100964" y="148027"/>
              </a:cubicBezTo>
              <a:cubicBezTo>
                <a:pt x="100794" y="147663"/>
                <a:pt x="100115" y="147663"/>
                <a:pt x="99776" y="147445"/>
              </a:cubicBezTo>
              <a:cubicBezTo>
                <a:pt x="99323" y="145481"/>
                <a:pt x="98814" y="143445"/>
                <a:pt x="98418" y="141336"/>
              </a:cubicBezTo>
              <a:cubicBezTo>
                <a:pt x="98135" y="139809"/>
                <a:pt x="97852" y="138282"/>
                <a:pt x="97852" y="136755"/>
              </a:cubicBezTo>
              <a:cubicBezTo>
                <a:pt x="97796" y="132609"/>
                <a:pt x="96325" y="129700"/>
                <a:pt x="93213" y="128319"/>
              </a:cubicBezTo>
              <a:cubicBezTo>
                <a:pt x="91516" y="127519"/>
                <a:pt x="89819" y="126428"/>
                <a:pt x="87952" y="127373"/>
              </a:cubicBezTo>
              <a:cubicBezTo>
                <a:pt x="87499" y="127592"/>
                <a:pt x="86934" y="128319"/>
                <a:pt x="86820" y="128901"/>
              </a:cubicBezTo>
              <a:cubicBezTo>
                <a:pt x="85972" y="133773"/>
                <a:pt x="85350" y="138791"/>
                <a:pt x="84444" y="143663"/>
              </a:cubicBezTo>
              <a:cubicBezTo>
                <a:pt x="83765" y="147518"/>
                <a:pt x="83200" y="151518"/>
                <a:pt x="81276" y="154863"/>
              </a:cubicBezTo>
              <a:cubicBezTo>
                <a:pt x="80541" y="156099"/>
                <a:pt x="80484" y="157917"/>
                <a:pt x="80032" y="159444"/>
              </a:cubicBezTo>
              <a:cubicBezTo>
                <a:pt x="79127" y="162644"/>
                <a:pt x="78221" y="165844"/>
                <a:pt x="77146" y="169044"/>
              </a:cubicBezTo>
              <a:cubicBezTo>
                <a:pt x="76637" y="170644"/>
                <a:pt x="75789" y="172098"/>
                <a:pt x="75223" y="173698"/>
              </a:cubicBezTo>
              <a:cubicBezTo>
                <a:pt x="74657" y="175225"/>
                <a:pt x="74261" y="176825"/>
                <a:pt x="73696" y="178280"/>
              </a:cubicBezTo>
              <a:cubicBezTo>
                <a:pt x="73469" y="178862"/>
                <a:pt x="73017" y="179225"/>
                <a:pt x="72508" y="179589"/>
              </a:cubicBezTo>
              <a:cubicBezTo>
                <a:pt x="71942" y="181989"/>
                <a:pt x="72677" y="185261"/>
                <a:pt x="69905" y="186425"/>
              </a:cubicBezTo>
              <a:cubicBezTo>
                <a:pt x="69735" y="186498"/>
                <a:pt x="69735" y="187297"/>
                <a:pt x="69566" y="187661"/>
              </a:cubicBezTo>
              <a:cubicBezTo>
                <a:pt x="69057" y="188607"/>
                <a:pt x="68491" y="189479"/>
                <a:pt x="67925" y="190279"/>
              </a:cubicBezTo>
              <a:cubicBezTo>
                <a:pt x="67642" y="190715"/>
                <a:pt x="67246" y="191006"/>
                <a:pt x="66907" y="191370"/>
              </a:cubicBezTo>
              <a:cubicBezTo>
                <a:pt x="67303" y="191588"/>
                <a:pt x="67699" y="191806"/>
                <a:pt x="68208" y="192170"/>
              </a:cubicBezTo>
              <a:cubicBezTo>
                <a:pt x="68038" y="192679"/>
                <a:pt x="67982" y="193624"/>
                <a:pt x="67642" y="193770"/>
              </a:cubicBezTo>
              <a:cubicBezTo>
                <a:pt x="64248" y="195443"/>
                <a:pt x="64870" y="200170"/>
                <a:pt x="63286" y="203224"/>
              </a:cubicBezTo>
              <a:cubicBezTo>
                <a:pt x="63116" y="203515"/>
                <a:pt x="63286" y="204242"/>
                <a:pt x="63116" y="204315"/>
              </a:cubicBezTo>
              <a:cubicBezTo>
                <a:pt x="60910" y="205769"/>
                <a:pt x="61306" y="209624"/>
                <a:pt x="59326" y="211296"/>
              </a:cubicBezTo>
              <a:cubicBezTo>
                <a:pt x="59100" y="211514"/>
                <a:pt x="59156" y="212169"/>
                <a:pt x="59100" y="212533"/>
              </a:cubicBezTo>
              <a:cubicBezTo>
                <a:pt x="58364" y="212460"/>
                <a:pt x="57629" y="212387"/>
                <a:pt x="56554" y="212314"/>
              </a:cubicBezTo>
              <a:cubicBezTo>
                <a:pt x="57403" y="213478"/>
                <a:pt x="59496" y="213260"/>
                <a:pt x="57799" y="215369"/>
              </a:cubicBezTo>
              <a:cubicBezTo>
                <a:pt x="57685" y="215514"/>
                <a:pt x="58081" y="216314"/>
                <a:pt x="58364" y="217187"/>
              </a:cubicBezTo>
              <a:cubicBezTo>
                <a:pt x="56497" y="216169"/>
                <a:pt x="56101" y="217187"/>
                <a:pt x="55536" y="219078"/>
              </a:cubicBezTo>
              <a:cubicBezTo>
                <a:pt x="55027" y="220750"/>
                <a:pt x="55196" y="223223"/>
                <a:pt x="53273" y="223950"/>
              </a:cubicBezTo>
              <a:cubicBezTo>
                <a:pt x="53046" y="224023"/>
                <a:pt x="53046" y="224896"/>
                <a:pt x="52877" y="225259"/>
              </a:cubicBezTo>
              <a:cubicBezTo>
                <a:pt x="52028" y="227223"/>
                <a:pt x="51236" y="229259"/>
                <a:pt x="50274" y="231150"/>
              </a:cubicBezTo>
              <a:cubicBezTo>
                <a:pt x="50105" y="231513"/>
                <a:pt x="49313" y="231441"/>
                <a:pt x="48747" y="231586"/>
              </a:cubicBezTo>
              <a:cubicBezTo>
                <a:pt x="48238" y="233186"/>
                <a:pt x="47955" y="235222"/>
                <a:pt x="46993" y="236459"/>
              </a:cubicBezTo>
              <a:cubicBezTo>
                <a:pt x="45862" y="238058"/>
                <a:pt x="44334" y="239513"/>
                <a:pt x="42807" y="240095"/>
              </a:cubicBezTo>
              <a:cubicBezTo>
                <a:pt x="39582" y="241258"/>
                <a:pt x="36131" y="241767"/>
                <a:pt x="32850" y="242713"/>
              </a:cubicBezTo>
              <a:cubicBezTo>
                <a:pt x="31209" y="243149"/>
                <a:pt x="29682" y="244240"/>
                <a:pt x="28098" y="244604"/>
              </a:cubicBezTo>
              <a:cubicBezTo>
                <a:pt x="24873" y="245258"/>
                <a:pt x="21592" y="245840"/>
                <a:pt x="18367" y="245767"/>
              </a:cubicBezTo>
              <a:cubicBezTo>
                <a:pt x="16727" y="245694"/>
                <a:pt x="14973" y="244385"/>
                <a:pt x="13389" y="243295"/>
              </a:cubicBezTo>
              <a:cubicBezTo>
                <a:pt x="7732" y="239513"/>
                <a:pt x="5186" y="232677"/>
                <a:pt x="2980" y="225477"/>
              </a:cubicBezTo>
              <a:cubicBezTo>
                <a:pt x="321" y="216678"/>
                <a:pt x="-415" y="207442"/>
                <a:pt x="208" y="198206"/>
              </a:cubicBezTo>
              <a:cubicBezTo>
                <a:pt x="490" y="193697"/>
                <a:pt x="604" y="188752"/>
                <a:pt x="2923" y="184752"/>
              </a:cubicBezTo>
              <a:cubicBezTo>
                <a:pt x="3093" y="184461"/>
                <a:pt x="2980" y="183879"/>
                <a:pt x="2980" y="183443"/>
              </a:cubicBezTo>
              <a:cubicBezTo>
                <a:pt x="2980" y="183007"/>
                <a:pt x="2753" y="182498"/>
                <a:pt x="2810" y="182134"/>
              </a:cubicBezTo>
              <a:cubicBezTo>
                <a:pt x="3489" y="179807"/>
                <a:pt x="4281" y="177553"/>
                <a:pt x="5016" y="175298"/>
              </a:cubicBezTo>
              <a:cubicBezTo>
                <a:pt x="5129" y="175007"/>
                <a:pt x="5469" y="174789"/>
                <a:pt x="5695" y="174571"/>
              </a:cubicBezTo>
              <a:cubicBezTo>
                <a:pt x="6091" y="174062"/>
                <a:pt x="6600" y="173625"/>
                <a:pt x="6827" y="172971"/>
              </a:cubicBezTo>
              <a:cubicBezTo>
                <a:pt x="8015" y="170135"/>
                <a:pt x="8411" y="166717"/>
                <a:pt x="10730" y="164753"/>
              </a:cubicBezTo>
              <a:cubicBezTo>
                <a:pt x="11070" y="164462"/>
                <a:pt x="10956" y="163299"/>
                <a:pt x="11239" y="162717"/>
              </a:cubicBezTo>
              <a:cubicBezTo>
                <a:pt x="11579" y="161990"/>
                <a:pt x="12088" y="161408"/>
                <a:pt x="12540" y="160826"/>
              </a:cubicBezTo>
              <a:cubicBezTo>
                <a:pt x="12597" y="160753"/>
                <a:pt x="12880" y="160753"/>
                <a:pt x="12880" y="160681"/>
              </a:cubicBezTo>
              <a:cubicBezTo>
                <a:pt x="13955" y="156099"/>
                <a:pt x="18311" y="155226"/>
                <a:pt x="19555" y="150718"/>
              </a:cubicBezTo>
              <a:cubicBezTo>
                <a:pt x="19838" y="149699"/>
                <a:pt x="21309" y="149190"/>
                <a:pt x="22327" y="148609"/>
              </a:cubicBezTo>
              <a:cubicBezTo>
                <a:pt x="23289" y="146936"/>
                <a:pt x="23629" y="144827"/>
                <a:pt x="25609" y="143736"/>
              </a:cubicBezTo>
              <a:cubicBezTo>
                <a:pt x="27476" y="142645"/>
                <a:pt x="29116" y="140609"/>
                <a:pt x="30700" y="138791"/>
              </a:cubicBezTo>
              <a:cubicBezTo>
                <a:pt x="32454" y="136682"/>
                <a:pt x="34321" y="135082"/>
                <a:pt x="36584" y="133918"/>
              </a:cubicBezTo>
              <a:cubicBezTo>
                <a:pt x="38281" y="133046"/>
                <a:pt x="39582" y="131010"/>
                <a:pt x="41110" y="129700"/>
              </a:cubicBezTo>
              <a:cubicBezTo>
                <a:pt x="45579" y="125919"/>
                <a:pt x="49992" y="122137"/>
                <a:pt x="54517" y="118647"/>
              </a:cubicBezTo>
              <a:cubicBezTo>
                <a:pt x="56271" y="117265"/>
                <a:pt x="58308" y="116683"/>
                <a:pt x="60231" y="115592"/>
              </a:cubicBezTo>
              <a:cubicBezTo>
                <a:pt x="61646" y="114719"/>
                <a:pt x="63003" y="113629"/>
                <a:pt x="64418" y="112683"/>
              </a:cubicBezTo>
              <a:cubicBezTo>
                <a:pt x="64927" y="112320"/>
                <a:pt x="65436" y="111956"/>
                <a:pt x="66002" y="111811"/>
              </a:cubicBezTo>
              <a:cubicBezTo>
                <a:pt x="70810" y="110356"/>
                <a:pt x="75676" y="109120"/>
                <a:pt x="80428" y="107520"/>
              </a:cubicBezTo>
              <a:cubicBezTo>
                <a:pt x="83087" y="106647"/>
                <a:pt x="85576" y="107883"/>
                <a:pt x="88122" y="107665"/>
              </a:cubicBezTo>
              <a:cubicBezTo>
                <a:pt x="88348" y="107665"/>
                <a:pt x="88687" y="108320"/>
                <a:pt x="89083" y="108756"/>
              </a:cubicBezTo>
              <a:cubicBezTo>
                <a:pt x="89592" y="108538"/>
                <a:pt x="90271" y="108174"/>
                <a:pt x="91007" y="107811"/>
              </a:cubicBezTo>
              <a:cubicBezTo>
                <a:pt x="90950" y="108029"/>
                <a:pt x="90894" y="108320"/>
                <a:pt x="90837" y="108538"/>
              </a:cubicBezTo>
              <a:cubicBezTo>
                <a:pt x="91346" y="109047"/>
                <a:pt x="91912" y="109992"/>
                <a:pt x="92365" y="109920"/>
              </a:cubicBezTo>
              <a:cubicBezTo>
                <a:pt x="94458" y="109483"/>
                <a:pt x="95929" y="110429"/>
                <a:pt x="97060" y="112538"/>
              </a:cubicBezTo>
              <a:cubicBezTo>
                <a:pt x="97117" y="112683"/>
                <a:pt x="97230" y="112756"/>
                <a:pt x="97400" y="112829"/>
              </a:cubicBezTo>
              <a:cubicBezTo>
                <a:pt x="101133" y="114356"/>
                <a:pt x="103283" y="118501"/>
                <a:pt x="106112" y="121483"/>
              </a:cubicBezTo>
              <a:cubicBezTo>
                <a:pt x="107017" y="122428"/>
                <a:pt x="107356" y="124101"/>
                <a:pt x="107922" y="125483"/>
              </a:cubicBezTo>
              <a:cubicBezTo>
                <a:pt x="108884" y="127882"/>
                <a:pt x="109732" y="130355"/>
                <a:pt x="110807" y="132682"/>
              </a:cubicBezTo>
              <a:cubicBezTo>
                <a:pt x="111599" y="134355"/>
                <a:pt x="112731" y="135737"/>
                <a:pt x="113466" y="137409"/>
              </a:cubicBezTo>
              <a:cubicBezTo>
                <a:pt x="114654" y="140027"/>
                <a:pt x="115786" y="142645"/>
                <a:pt x="116634" y="145481"/>
              </a:cubicBezTo>
              <a:cubicBezTo>
                <a:pt x="119180" y="153554"/>
                <a:pt x="122122" y="161044"/>
                <a:pt x="129533" y="163153"/>
              </a:cubicBezTo>
              <a:cubicBezTo>
                <a:pt x="129985" y="163299"/>
                <a:pt x="130438" y="163517"/>
                <a:pt x="130834" y="163444"/>
              </a:cubicBezTo>
              <a:cubicBezTo>
                <a:pt x="136604" y="161990"/>
                <a:pt x="142771" y="161844"/>
                <a:pt x="147976" y="157844"/>
              </a:cubicBezTo>
              <a:cubicBezTo>
                <a:pt x="151879" y="154863"/>
                <a:pt x="155443" y="151081"/>
                <a:pt x="159233" y="147809"/>
              </a:cubicBezTo>
              <a:cubicBezTo>
                <a:pt x="162119" y="145263"/>
                <a:pt x="165230" y="143227"/>
                <a:pt x="167946" y="140391"/>
              </a:cubicBezTo>
              <a:cubicBezTo>
                <a:pt x="170887" y="137336"/>
                <a:pt x="173320" y="133555"/>
                <a:pt x="176205" y="130428"/>
              </a:cubicBezTo>
              <a:cubicBezTo>
                <a:pt x="182824" y="123374"/>
                <a:pt x="186388" y="113556"/>
                <a:pt x="190971" y="104611"/>
              </a:cubicBezTo>
              <a:cubicBezTo>
                <a:pt x="194931" y="96902"/>
                <a:pt x="199061" y="89339"/>
                <a:pt x="202964" y="81630"/>
              </a:cubicBezTo>
              <a:cubicBezTo>
                <a:pt x="204152" y="79303"/>
                <a:pt x="205001" y="76685"/>
                <a:pt x="206019" y="74285"/>
              </a:cubicBezTo>
              <a:cubicBezTo>
                <a:pt x="206698" y="72758"/>
                <a:pt x="207433" y="71376"/>
                <a:pt x="208112" y="69922"/>
              </a:cubicBezTo>
              <a:cubicBezTo>
                <a:pt x="209810" y="66286"/>
                <a:pt x="211620" y="62722"/>
                <a:pt x="213204" y="59013"/>
              </a:cubicBezTo>
              <a:cubicBezTo>
                <a:pt x="214166" y="56904"/>
                <a:pt x="214788" y="54504"/>
                <a:pt x="215693" y="52323"/>
              </a:cubicBezTo>
              <a:cubicBezTo>
                <a:pt x="216259" y="50941"/>
                <a:pt x="217107" y="49777"/>
                <a:pt x="217786" y="48468"/>
              </a:cubicBezTo>
              <a:cubicBezTo>
                <a:pt x="218861" y="46432"/>
                <a:pt x="219823" y="44323"/>
                <a:pt x="220954" y="42287"/>
              </a:cubicBezTo>
              <a:cubicBezTo>
                <a:pt x="222086" y="40251"/>
                <a:pt x="223274" y="38360"/>
                <a:pt x="224405" y="36324"/>
              </a:cubicBezTo>
              <a:cubicBezTo>
                <a:pt x="227347" y="31233"/>
                <a:pt x="230345" y="26142"/>
                <a:pt x="233231" y="21052"/>
              </a:cubicBezTo>
              <a:cubicBezTo>
                <a:pt x="233570" y="20470"/>
                <a:pt x="233513" y="19524"/>
                <a:pt x="233627" y="18724"/>
              </a:cubicBezTo>
              <a:cubicBezTo>
                <a:pt x="233966" y="18797"/>
                <a:pt x="234362" y="18870"/>
                <a:pt x="234702" y="18943"/>
              </a:cubicBezTo>
              <a:cubicBezTo>
                <a:pt x="234815" y="18724"/>
                <a:pt x="234871" y="18652"/>
                <a:pt x="234871" y="18579"/>
              </a:cubicBezTo>
              <a:cubicBezTo>
                <a:pt x="233174" y="15088"/>
                <a:pt x="236455" y="14288"/>
                <a:pt x="237078" y="12034"/>
              </a:cubicBezTo>
              <a:cubicBezTo>
                <a:pt x="237530" y="10434"/>
                <a:pt x="239001" y="9270"/>
                <a:pt x="239906" y="7816"/>
              </a:cubicBezTo>
              <a:cubicBezTo>
                <a:pt x="241151" y="5707"/>
                <a:pt x="242226" y="3380"/>
                <a:pt x="243414" y="1198"/>
              </a:cubicBezTo>
              <a:cubicBezTo>
                <a:pt x="244036" y="107"/>
                <a:pt x="244828" y="-256"/>
                <a:pt x="245903" y="180"/>
              </a:cubicBezTo>
              <a:cubicBezTo>
                <a:pt x="247374" y="689"/>
                <a:pt x="248901" y="980"/>
                <a:pt x="250429" y="1198"/>
              </a:cubicBezTo>
              <a:cubicBezTo>
                <a:pt x="253201" y="1489"/>
                <a:pt x="255294" y="5416"/>
                <a:pt x="254728" y="8907"/>
              </a:cubicBezTo>
              <a:cubicBezTo>
                <a:pt x="254219" y="12470"/>
                <a:pt x="254163" y="16106"/>
                <a:pt x="253767" y="19670"/>
              </a:cubicBezTo>
              <a:cubicBezTo>
                <a:pt x="253257" y="24324"/>
                <a:pt x="252918" y="28978"/>
                <a:pt x="252013" y="33487"/>
              </a:cubicBezTo>
              <a:cubicBezTo>
                <a:pt x="250825" y="39523"/>
                <a:pt x="249241" y="45487"/>
                <a:pt x="247600" y="51377"/>
              </a:cubicBezTo>
              <a:cubicBezTo>
                <a:pt x="246242" y="56104"/>
                <a:pt x="245337" y="60831"/>
                <a:pt x="245507" y="65922"/>
              </a:cubicBezTo>
              <a:cubicBezTo>
                <a:pt x="245563" y="67013"/>
                <a:pt x="244771" y="68176"/>
                <a:pt x="244771" y="69340"/>
              </a:cubicBezTo>
              <a:cubicBezTo>
                <a:pt x="244715" y="71958"/>
                <a:pt x="246242" y="73558"/>
                <a:pt x="247544" y="75303"/>
              </a:cubicBezTo>
              <a:cubicBezTo>
                <a:pt x="247657" y="75449"/>
                <a:pt x="247940" y="75449"/>
                <a:pt x="247996" y="75594"/>
              </a:cubicBezTo>
              <a:cubicBezTo>
                <a:pt x="248392" y="77703"/>
                <a:pt x="248845" y="79885"/>
                <a:pt x="249184" y="81994"/>
              </a:cubicBezTo>
              <a:cubicBezTo>
                <a:pt x="249467" y="83521"/>
                <a:pt x="249693" y="85048"/>
                <a:pt x="249806" y="86575"/>
              </a:cubicBezTo>
              <a:cubicBezTo>
                <a:pt x="249863" y="87666"/>
                <a:pt x="249580" y="88830"/>
                <a:pt x="249524" y="89921"/>
              </a:cubicBezTo>
              <a:cubicBezTo>
                <a:pt x="249467" y="91593"/>
                <a:pt x="249580" y="93266"/>
                <a:pt x="249467" y="94939"/>
              </a:cubicBezTo>
              <a:cubicBezTo>
                <a:pt x="249297" y="96684"/>
                <a:pt x="248901" y="98357"/>
                <a:pt x="248618" y="100029"/>
              </a:cubicBezTo>
              <a:cubicBezTo>
                <a:pt x="248505" y="100757"/>
                <a:pt x="248222" y="101557"/>
                <a:pt x="248392" y="102138"/>
              </a:cubicBezTo>
              <a:cubicBezTo>
                <a:pt x="249410" y="106574"/>
                <a:pt x="247940" y="110574"/>
                <a:pt x="247204" y="114719"/>
              </a:cubicBezTo>
              <a:cubicBezTo>
                <a:pt x="246695" y="117338"/>
                <a:pt x="246299" y="119883"/>
                <a:pt x="245733" y="122428"/>
              </a:cubicBezTo>
              <a:cubicBezTo>
                <a:pt x="245394" y="124028"/>
                <a:pt x="244828" y="125628"/>
                <a:pt x="244375" y="127155"/>
              </a:cubicBezTo>
              <a:cubicBezTo>
                <a:pt x="243301" y="130646"/>
                <a:pt x="243470" y="134718"/>
                <a:pt x="241490" y="137918"/>
              </a:cubicBezTo>
              <a:cubicBezTo>
                <a:pt x="241264" y="138282"/>
                <a:pt x="241886" y="139664"/>
                <a:pt x="241660" y="139955"/>
              </a:cubicBezTo>
              <a:cubicBezTo>
                <a:pt x="240132" y="141918"/>
                <a:pt x="240529" y="144972"/>
                <a:pt x="238944" y="147009"/>
              </a:cubicBezTo>
              <a:cubicBezTo>
                <a:pt x="237926" y="148245"/>
                <a:pt x="237756" y="150572"/>
                <a:pt x="237078" y="152318"/>
              </a:cubicBezTo>
              <a:cubicBezTo>
                <a:pt x="236455" y="153917"/>
                <a:pt x="235720" y="155445"/>
                <a:pt x="235098" y="157045"/>
              </a:cubicBezTo>
              <a:cubicBezTo>
                <a:pt x="234871" y="157626"/>
                <a:pt x="234928" y="158426"/>
                <a:pt x="234815" y="159299"/>
              </a:cubicBezTo>
              <a:cubicBezTo>
                <a:pt x="232439" y="161626"/>
                <a:pt x="232043" y="165844"/>
                <a:pt x="230515" y="169189"/>
              </a:cubicBezTo>
              <a:cubicBezTo>
                <a:pt x="229893" y="169480"/>
                <a:pt x="229044" y="168826"/>
                <a:pt x="228931" y="171080"/>
              </a:cubicBezTo>
              <a:cubicBezTo>
                <a:pt x="228818" y="173044"/>
                <a:pt x="226894" y="174789"/>
                <a:pt x="225876" y="176680"/>
              </a:cubicBezTo>
              <a:cubicBezTo>
                <a:pt x="224914" y="178425"/>
                <a:pt x="224066" y="180316"/>
                <a:pt x="223161" y="182134"/>
              </a:cubicBezTo>
              <a:cubicBezTo>
                <a:pt x="222142" y="184098"/>
                <a:pt x="221520" y="187152"/>
                <a:pt x="220106" y="187879"/>
              </a:cubicBezTo>
              <a:cubicBezTo>
                <a:pt x="218239" y="188752"/>
                <a:pt x="217899" y="190715"/>
                <a:pt x="216825" y="192097"/>
              </a:cubicBezTo>
              <a:cubicBezTo>
                <a:pt x="216372" y="192679"/>
                <a:pt x="215863" y="193261"/>
                <a:pt x="215071" y="194133"/>
              </a:cubicBezTo>
              <a:cubicBezTo>
                <a:pt x="214335" y="198279"/>
                <a:pt x="211676" y="202497"/>
                <a:pt x="213034" y="207805"/>
              </a:cubicBezTo>
              <a:cubicBezTo>
                <a:pt x="213826" y="209260"/>
                <a:pt x="215354" y="210205"/>
                <a:pt x="215127" y="212896"/>
              </a:cubicBezTo>
              <a:cubicBezTo>
                <a:pt x="215014" y="214132"/>
                <a:pt x="216315" y="215369"/>
                <a:pt x="216655" y="216750"/>
              </a:cubicBezTo>
              <a:cubicBezTo>
                <a:pt x="217107" y="218641"/>
                <a:pt x="217164" y="220605"/>
                <a:pt x="217503" y="222568"/>
              </a:cubicBezTo>
              <a:cubicBezTo>
                <a:pt x="217843" y="224823"/>
                <a:pt x="218918" y="227295"/>
                <a:pt x="218465" y="229259"/>
              </a:cubicBezTo>
              <a:cubicBezTo>
                <a:pt x="217730" y="232604"/>
                <a:pt x="218635" y="235949"/>
                <a:pt x="217560" y="239222"/>
              </a:cubicBezTo>
              <a:cubicBezTo>
                <a:pt x="216881" y="241258"/>
                <a:pt x="216259" y="243949"/>
                <a:pt x="216768" y="245767"/>
              </a:cubicBezTo>
              <a:cubicBezTo>
                <a:pt x="217786" y="249258"/>
                <a:pt x="216711" y="252458"/>
                <a:pt x="216146" y="255221"/>
              </a:cubicBezTo>
              <a:cubicBezTo>
                <a:pt x="215523" y="258203"/>
                <a:pt x="215184" y="261330"/>
                <a:pt x="214222" y="264239"/>
              </a:cubicBezTo>
              <a:cubicBezTo>
                <a:pt x="213996" y="264893"/>
                <a:pt x="214222" y="265693"/>
                <a:pt x="214166" y="266421"/>
              </a:cubicBezTo>
              <a:cubicBezTo>
                <a:pt x="214166" y="266857"/>
                <a:pt x="214109" y="267293"/>
                <a:pt x="213939" y="267730"/>
              </a:cubicBezTo>
              <a:cubicBezTo>
                <a:pt x="213374" y="269330"/>
                <a:pt x="212695" y="270929"/>
                <a:pt x="212072" y="272602"/>
              </a:cubicBezTo>
              <a:cubicBezTo>
                <a:pt x="211903" y="273038"/>
                <a:pt x="211903" y="273766"/>
                <a:pt x="211620" y="273911"/>
              </a:cubicBezTo>
              <a:cubicBezTo>
                <a:pt x="209640" y="275511"/>
                <a:pt x="210432" y="278347"/>
                <a:pt x="209979" y="280602"/>
              </a:cubicBezTo>
              <a:cubicBezTo>
                <a:pt x="209753" y="281693"/>
                <a:pt x="210771" y="283147"/>
                <a:pt x="211224" y="284456"/>
              </a:cubicBezTo>
              <a:cubicBezTo>
                <a:pt x="211450" y="285038"/>
                <a:pt x="211733" y="285547"/>
                <a:pt x="212016" y="286129"/>
              </a:cubicBezTo>
              <a:cubicBezTo>
                <a:pt x="214505" y="284965"/>
                <a:pt x="216485" y="282711"/>
                <a:pt x="218013" y="279511"/>
              </a:cubicBezTo>
              <a:cubicBezTo>
                <a:pt x="218182" y="279656"/>
                <a:pt x="218409" y="279947"/>
                <a:pt x="218974" y="280529"/>
              </a:cubicBezTo>
              <a:cubicBezTo>
                <a:pt x="218974" y="279147"/>
                <a:pt x="218974" y="278129"/>
                <a:pt x="218974" y="277475"/>
              </a:cubicBezTo>
              <a:cubicBezTo>
                <a:pt x="219879" y="276820"/>
                <a:pt x="221011" y="276238"/>
                <a:pt x="221916" y="275293"/>
              </a:cubicBezTo>
              <a:cubicBezTo>
                <a:pt x="224462" y="272602"/>
                <a:pt x="227121" y="269984"/>
                <a:pt x="229384" y="266930"/>
              </a:cubicBezTo>
              <a:cubicBezTo>
                <a:pt x="231364" y="264239"/>
                <a:pt x="232495" y="260457"/>
                <a:pt x="234702" y="258203"/>
              </a:cubicBezTo>
              <a:cubicBezTo>
                <a:pt x="236399" y="256457"/>
                <a:pt x="236964" y="253258"/>
                <a:pt x="239340" y="252530"/>
              </a:cubicBezTo>
              <a:cubicBezTo>
                <a:pt x="239623" y="249185"/>
                <a:pt x="243301" y="248967"/>
                <a:pt x="243414" y="245404"/>
              </a:cubicBezTo>
              <a:cubicBezTo>
                <a:pt x="243414" y="244822"/>
                <a:pt x="244149" y="244385"/>
                <a:pt x="244545" y="243804"/>
              </a:cubicBezTo>
              <a:cubicBezTo>
                <a:pt x="246242" y="241113"/>
                <a:pt x="247996" y="238495"/>
                <a:pt x="249580" y="235731"/>
              </a:cubicBezTo>
              <a:cubicBezTo>
                <a:pt x="250768" y="233550"/>
                <a:pt x="251730" y="231150"/>
                <a:pt x="252748" y="228895"/>
              </a:cubicBezTo>
              <a:cubicBezTo>
                <a:pt x="253993" y="229550"/>
                <a:pt x="254332" y="229332"/>
                <a:pt x="254163" y="227514"/>
              </a:cubicBezTo>
              <a:cubicBezTo>
                <a:pt x="254163" y="227150"/>
                <a:pt x="254106" y="226714"/>
                <a:pt x="254276" y="226423"/>
              </a:cubicBezTo>
              <a:cubicBezTo>
                <a:pt x="255803" y="223150"/>
                <a:pt x="257670" y="220023"/>
                <a:pt x="258688" y="216460"/>
              </a:cubicBezTo>
              <a:cubicBezTo>
                <a:pt x="259028" y="215223"/>
                <a:pt x="259480" y="214132"/>
                <a:pt x="259820" y="212969"/>
              </a:cubicBezTo>
              <a:cubicBezTo>
                <a:pt x="260386" y="211151"/>
                <a:pt x="261347" y="211005"/>
                <a:pt x="262422" y="210278"/>
              </a:cubicBezTo>
              <a:cubicBezTo>
                <a:pt x="263723" y="209478"/>
                <a:pt x="265194" y="208096"/>
                <a:pt x="265647" y="206496"/>
              </a:cubicBezTo>
              <a:cubicBezTo>
                <a:pt x="266665" y="202860"/>
                <a:pt x="268023" y="199442"/>
                <a:pt x="269381" y="196024"/>
              </a:cubicBezTo>
              <a:cubicBezTo>
                <a:pt x="270738" y="192534"/>
                <a:pt x="272266" y="189188"/>
                <a:pt x="273680" y="185698"/>
              </a:cubicBezTo>
              <a:cubicBezTo>
                <a:pt x="274020" y="184898"/>
                <a:pt x="274133" y="183952"/>
                <a:pt x="274472" y="183225"/>
              </a:cubicBezTo>
              <a:cubicBezTo>
                <a:pt x="276396" y="179589"/>
                <a:pt x="277018" y="175371"/>
                <a:pt x="278149" y="171298"/>
              </a:cubicBezTo>
              <a:cubicBezTo>
                <a:pt x="278885" y="168680"/>
                <a:pt x="280129" y="166280"/>
                <a:pt x="281261" y="163881"/>
              </a:cubicBezTo>
              <a:cubicBezTo>
                <a:pt x="282562" y="161117"/>
                <a:pt x="283920" y="158354"/>
                <a:pt x="285334" y="155663"/>
              </a:cubicBezTo>
              <a:cubicBezTo>
                <a:pt x="285617" y="155081"/>
                <a:pt x="286126" y="154717"/>
                <a:pt x="286635" y="154136"/>
              </a:cubicBezTo>
              <a:cubicBezTo>
                <a:pt x="286126" y="152027"/>
                <a:pt x="287201" y="150499"/>
                <a:pt x="288559" y="149118"/>
              </a:cubicBezTo>
              <a:cubicBezTo>
                <a:pt x="288842" y="148827"/>
                <a:pt x="289124" y="148463"/>
                <a:pt x="289351" y="148027"/>
              </a:cubicBezTo>
              <a:cubicBezTo>
                <a:pt x="290935" y="144900"/>
                <a:pt x="293367" y="142936"/>
                <a:pt x="295574" y="140754"/>
              </a:cubicBezTo>
              <a:cubicBezTo>
                <a:pt x="296026" y="140318"/>
                <a:pt x="296875" y="140245"/>
                <a:pt x="297497" y="140391"/>
              </a:cubicBezTo>
              <a:cubicBezTo>
                <a:pt x="300043" y="140973"/>
                <a:pt x="302532" y="141773"/>
                <a:pt x="305021" y="142354"/>
              </a:cubicBezTo>
              <a:cubicBezTo>
                <a:pt x="306832" y="142718"/>
                <a:pt x="308416" y="144463"/>
                <a:pt x="308416" y="146645"/>
              </a:cubicBezTo>
              <a:cubicBezTo>
                <a:pt x="308416" y="148536"/>
                <a:pt x="308189" y="150427"/>
                <a:pt x="307907" y="152245"/>
              </a:cubicBezTo>
              <a:cubicBezTo>
                <a:pt x="307454" y="155663"/>
                <a:pt x="307001" y="159081"/>
                <a:pt x="306323" y="162353"/>
              </a:cubicBezTo>
              <a:cubicBezTo>
                <a:pt x="305870" y="164535"/>
                <a:pt x="304908" y="166571"/>
                <a:pt x="304173" y="168753"/>
              </a:cubicBezTo>
              <a:cubicBezTo>
                <a:pt x="303551" y="170498"/>
                <a:pt x="303268" y="172535"/>
                <a:pt x="302306" y="173989"/>
              </a:cubicBezTo>
              <a:cubicBezTo>
                <a:pt x="300778" y="176389"/>
                <a:pt x="299194" y="178716"/>
                <a:pt x="298289" y="181698"/>
              </a:cubicBezTo>
              <a:cubicBezTo>
                <a:pt x="297893" y="183007"/>
                <a:pt x="296479" y="183807"/>
                <a:pt x="295743" y="185043"/>
              </a:cubicBezTo>
              <a:cubicBezTo>
                <a:pt x="293254" y="189261"/>
                <a:pt x="290822" y="193624"/>
                <a:pt x="288276" y="198061"/>
              </a:cubicBezTo>
              <a:cubicBezTo>
                <a:pt x="288446" y="198206"/>
                <a:pt x="288842" y="198424"/>
                <a:pt x="289747" y="198933"/>
              </a:cubicBezTo>
              <a:cubicBezTo>
                <a:pt x="286013" y="198933"/>
                <a:pt x="286522" y="203224"/>
                <a:pt x="284938" y="205187"/>
              </a:cubicBezTo>
              <a:cubicBezTo>
                <a:pt x="283976" y="206424"/>
                <a:pt x="283241" y="208024"/>
                <a:pt x="282449" y="209405"/>
              </a:cubicBezTo>
              <a:cubicBezTo>
                <a:pt x="280525" y="212896"/>
                <a:pt x="278545" y="216314"/>
                <a:pt x="276678" y="219878"/>
              </a:cubicBezTo>
              <a:cubicBezTo>
                <a:pt x="275604" y="221914"/>
                <a:pt x="274812" y="224168"/>
                <a:pt x="273680" y="226132"/>
              </a:cubicBezTo>
              <a:cubicBezTo>
                <a:pt x="273228" y="226932"/>
                <a:pt x="274642" y="229623"/>
                <a:pt x="272605" y="228532"/>
              </a:cubicBezTo>
              <a:cubicBezTo>
                <a:pt x="272266" y="229986"/>
                <a:pt x="272209" y="231513"/>
                <a:pt x="271587" y="232459"/>
              </a:cubicBezTo>
              <a:cubicBezTo>
                <a:pt x="270229" y="234568"/>
                <a:pt x="269550" y="237259"/>
                <a:pt x="268023" y="239222"/>
              </a:cubicBezTo>
              <a:cubicBezTo>
                <a:pt x="267231" y="240240"/>
                <a:pt x="267118" y="242204"/>
                <a:pt x="266609" y="243658"/>
              </a:cubicBezTo>
              <a:cubicBezTo>
                <a:pt x="265986" y="245258"/>
                <a:pt x="265194" y="246785"/>
                <a:pt x="264628" y="248385"/>
              </a:cubicBezTo>
              <a:cubicBezTo>
                <a:pt x="264119" y="249767"/>
                <a:pt x="263780" y="251294"/>
                <a:pt x="263327" y="252749"/>
              </a:cubicBezTo>
              <a:cubicBezTo>
                <a:pt x="262592" y="254930"/>
                <a:pt x="262422" y="257621"/>
                <a:pt x="260329" y="258712"/>
              </a:cubicBezTo>
              <a:cubicBezTo>
                <a:pt x="261404" y="260457"/>
                <a:pt x="260103" y="261621"/>
                <a:pt x="259650" y="263003"/>
              </a:cubicBezTo>
              <a:cubicBezTo>
                <a:pt x="259254" y="264239"/>
                <a:pt x="258632" y="265330"/>
                <a:pt x="258405" y="266566"/>
              </a:cubicBezTo>
              <a:cubicBezTo>
                <a:pt x="258123" y="268021"/>
                <a:pt x="257896" y="269548"/>
                <a:pt x="258123" y="271002"/>
              </a:cubicBezTo>
              <a:cubicBezTo>
                <a:pt x="258405" y="273257"/>
                <a:pt x="257670" y="273038"/>
                <a:pt x="256821" y="272457"/>
              </a:cubicBezTo>
              <a:cubicBezTo>
                <a:pt x="256539" y="276238"/>
                <a:pt x="256256" y="280093"/>
                <a:pt x="255916" y="284092"/>
              </a:cubicBezTo>
              <a:cubicBezTo>
                <a:pt x="256256" y="284020"/>
                <a:pt x="256708" y="284020"/>
                <a:pt x="256595" y="284020"/>
              </a:cubicBezTo>
              <a:cubicBezTo>
                <a:pt x="257104" y="286274"/>
                <a:pt x="257557" y="288383"/>
                <a:pt x="258236" y="291437"/>
              </a:cubicBezTo>
              <a:cubicBezTo>
                <a:pt x="258632" y="290492"/>
                <a:pt x="258915" y="289838"/>
                <a:pt x="259254" y="288965"/>
              </a:cubicBezTo>
              <a:cubicBezTo>
                <a:pt x="259537" y="289547"/>
                <a:pt x="259707" y="289910"/>
                <a:pt x="260159" y="290783"/>
              </a:cubicBezTo>
              <a:cubicBezTo>
                <a:pt x="261800" y="289110"/>
                <a:pt x="263327" y="287147"/>
                <a:pt x="265194" y="285911"/>
              </a:cubicBezTo>
              <a:cubicBezTo>
                <a:pt x="266609" y="284965"/>
                <a:pt x="268419" y="284456"/>
                <a:pt x="270003" y="284674"/>
              </a:cubicBezTo>
              <a:cubicBezTo>
                <a:pt x="272096" y="284965"/>
                <a:pt x="272945" y="283292"/>
                <a:pt x="274076" y="281838"/>
              </a:cubicBezTo>
              <a:cubicBezTo>
                <a:pt x="276622" y="278711"/>
                <a:pt x="279055" y="275657"/>
                <a:pt x="282845" y="274857"/>
              </a:cubicBezTo>
              <a:cubicBezTo>
                <a:pt x="287258" y="273911"/>
                <a:pt x="289973" y="269839"/>
                <a:pt x="292689" y="265548"/>
              </a:cubicBezTo>
              <a:cubicBezTo>
                <a:pt x="296309" y="259730"/>
                <a:pt x="300382" y="254349"/>
                <a:pt x="304173" y="248603"/>
              </a:cubicBezTo>
              <a:cubicBezTo>
                <a:pt x="306379" y="245258"/>
                <a:pt x="308303" y="241695"/>
                <a:pt x="310396" y="238204"/>
              </a:cubicBezTo>
              <a:cubicBezTo>
                <a:pt x="312263" y="235077"/>
                <a:pt x="314299" y="232022"/>
                <a:pt x="316110" y="228823"/>
              </a:cubicBezTo>
              <a:cubicBezTo>
                <a:pt x="317071" y="227150"/>
                <a:pt x="317581" y="225041"/>
                <a:pt x="318599" y="223514"/>
              </a:cubicBezTo>
              <a:cubicBezTo>
                <a:pt x="320240" y="221041"/>
                <a:pt x="322220" y="218932"/>
                <a:pt x="323973" y="216532"/>
              </a:cubicBezTo>
              <a:cubicBezTo>
                <a:pt x="326406" y="213187"/>
                <a:pt x="328725" y="209624"/>
                <a:pt x="331215" y="206278"/>
              </a:cubicBezTo>
              <a:cubicBezTo>
                <a:pt x="332459" y="204606"/>
                <a:pt x="333817" y="203006"/>
                <a:pt x="335288" y="201624"/>
              </a:cubicBezTo>
              <a:cubicBezTo>
                <a:pt x="337098" y="199951"/>
                <a:pt x="338286" y="197770"/>
                <a:pt x="339361" y="195297"/>
              </a:cubicBezTo>
              <a:cubicBezTo>
                <a:pt x="340097" y="193624"/>
                <a:pt x="341567" y="192461"/>
                <a:pt x="342755" y="191006"/>
              </a:cubicBezTo>
              <a:cubicBezTo>
                <a:pt x="343547" y="189479"/>
                <a:pt x="344509" y="187807"/>
                <a:pt x="345471" y="185988"/>
              </a:cubicBezTo>
              <a:cubicBezTo>
                <a:pt x="346885" y="186716"/>
                <a:pt x="347451" y="184970"/>
                <a:pt x="347564" y="183661"/>
              </a:cubicBezTo>
              <a:cubicBezTo>
                <a:pt x="347677" y="181480"/>
                <a:pt x="348922" y="180680"/>
                <a:pt x="349884" y="179443"/>
              </a:cubicBezTo>
              <a:cubicBezTo>
                <a:pt x="350166" y="179007"/>
                <a:pt x="350506" y="178643"/>
                <a:pt x="350732" y="178134"/>
              </a:cubicBezTo>
              <a:cubicBezTo>
                <a:pt x="352316" y="175080"/>
                <a:pt x="353844" y="171880"/>
                <a:pt x="355541" y="168898"/>
              </a:cubicBezTo>
              <a:cubicBezTo>
                <a:pt x="356276" y="167517"/>
                <a:pt x="357351" y="166426"/>
                <a:pt x="358200" y="165117"/>
              </a:cubicBezTo>
              <a:cubicBezTo>
                <a:pt x="358369" y="164826"/>
                <a:pt x="358200" y="164244"/>
                <a:pt x="358200" y="163590"/>
              </a:cubicBezTo>
              <a:cubicBezTo>
                <a:pt x="358766" y="162717"/>
                <a:pt x="359558" y="161553"/>
                <a:pt x="360293" y="160244"/>
              </a:cubicBezTo>
              <a:cubicBezTo>
                <a:pt x="361085" y="158863"/>
                <a:pt x="361877" y="157554"/>
                <a:pt x="362443" y="156026"/>
              </a:cubicBezTo>
              <a:cubicBezTo>
                <a:pt x="363008" y="154572"/>
                <a:pt x="363291" y="152972"/>
                <a:pt x="364310" y="151736"/>
              </a:cubicBezTo>
              <a:cubicBezTo>
                <a:pt x="366120" y="149481"/>
                <a:pt x="366912" y="146427"/>
                <a:pt x="367930" y="143518"/>
              </a:cubicBezTo>
              <a:cubicBezTo>
                <a:pt x="369005" y="140464"/>
                <a:pt x="370702" y="137773"/>
                <a:pt x="372173" y="135009"/>
              </a:cubicBezTo>
              <a:cubicBezTo>
                <a:pt x="373984" y="131519"/>
                <a:pt x="375907" y="128101"/>
                <a:pt x="377774" y="124537"/>
              </a:cubicBezTo>
              <a:cubicBezTo>
                <a:pt x="378057" y="125119"/>
                <a:pt x="378227" y="125555"/>
                <a:pt x="378509" y="126064"/>
              </a:cubicBezTo>
              <a:cubicBezTo>
                <a:pt x="380433" y="121846"/>
                <a:pt x="383431" y="125264"/>
                <a:pt x="385694" y="124101"/>
              </a:cubicBezTo>
              <a:cubicBezTo>
                <a:pt x="388353" y="127737"/>
                <a:pt x="388240" y="132173"/>
                <a:pt x="388240" y="136609"/>
              </a:cubicBezTo>
              <a:cubicBezTo>
                <a:pt x="388240" y="138864"/>
                <a:pt x="387618" y="140391"/>
                <a:pt x="386599" y="142063"/>
              </a:cubicBezTo>
              <a:cubicBezTo>
                <a:pt x="385694" y="143591"/>
                <a:pt x="385185" y="145627"/>
                <a:pt x="384563" y="147445"/>
              </a:cubicBezTo>
              <a:cubicBezTo>
                <a:pt x="384110" y="148827"/>
                <a:pt x="384054" y="150572"/>
                <a:pt x="382356" y="150645"/>
              </a:cubicBezTo>
              <a:cubicBezTo>
                <a:pt x="382130" y="150645"/>
                <a:pt x="381960" y="151590"/>
                <a:pt x="381734" y="152027"/>
              </a:cubicBezTo>
              <a:cubicBezTo>
                <a:pt x="381112" y="153263"/>
                <a:pt x="380433" y="154499"/>
                <a:pt x="379867" y="155736"/>
              </a:cubicBezTo>
              <a:cubicBezTo>
                <a:pt x="379584" y="156390"/>
                <a:pt x="379528" y="157335"/>
                <a:pt x="379245" y="157990"/>
              </a:cubicBezTo>
              <a:cubicBezTo>
                <a:pt x="378509" y="159590"/>
                <a:pt x="377604" y="161117"/>
                <a:pt x="376869" y="162717"/>
              </a:cubicBezTo>
              <a:cubicBezTo>
                <a:pt x="375907" y="164826"/>
                <a:pt x="375341" y="167444"/>
                <a:pt x="374040" y="169044"/>
              </a:cubicBezTo>
              <a:cubicBezTo>
                <a:pt x="372117" y="171298"/>
                <a:pt x="371721" y="174716"/>
                <a:pt x="369514" y="176753"/>
              </a:cubicBezTo>
              <a:cubicBezTo>
                <a:pt x="368383" y="177771"/>
                <a:pt x="368043" y="180171"/>
                <a:pt x="367365" y="181989"/>
              </a:cubicBezTo>
              <a:cubicBezTo>
                <a:pt x="366742" y="183589"/>
                <a:pt x="366177" y="185261"/>
                <a:pt x="365554" y="186861"/>
              </a:cubicBezTo>
              <a:cubicBezTo>
                <a:pt x="365271" y="187588"/>
                <a:pt x="364875" y="188316"/>
                <a:pt x="364423" y="188825"/>
              </a:cubicBezTo>
              <a:cubicBezTo>
                <a:pt x="363065" y="190425"/>
                <a:pt x="363008" y="190425"/>
                <a:pt x="363122" y="191806"/>
              </a:cubicBezTo>
              <a:cubicBezTo>
                <a:pt x="362556" y="192461"/>
                <a:pt x="361820" y="193043"/>
                <a:pt x="361877" y="193334"/>
              </a:cubicBezTo>
              <a:cubicBezTo>
                <a:pt x="362330" y="195806"/>
                <a:pt x="360915" y="197042"/>
                <a:pt x="359954" y="198642"/>
              </a:cubicBezTo>
              <a:cubicBezTo>
                <a:pt x="358822" y="200533"/>
                <a:pt x="357012" y="201915"/>
                <a:pt x="357068" y="204824"/>
              </a:cubicBezTo>
              <a:cubicBezTo>
                <a:pt x="357068" y="205187"/>
                <a:pt x="356559" y="205478"/>
                <a:pt x="356333" y="205842"/>
              </a:cubicBezTo>
              <a:cubicBezTo>
                <a:pt x="355993" y="206351"/>
                <a:pt x="355541" y="206787"/>
                <a:pt x="355371" y="207369"/>
              </a:cubicBezTo>
              <a:cubicBezTo>
                <a:pt x="354919" y="209478"/>
                <a:pt x="354692" y="211733"/>
                <a:pt x="354183" y="213769"/>
              </a:cubicBezTo>
              <a:cubicBezTo>
                <a:pt x="353844" y="215151"/>
                <a:pt x="353278" y="216678"/>
                <a:pt x="352543" y="217696"/>
              </a:cubicBezTo>
              <a:cubicBezTo>
                <a:pt x="351185" y="219587"/>
                <a:pt x="351468" y="221914"/>
                <a:pt x="351015" y="224023"/>
              </a:cubicBezTo>
              <a:cubicBezTo>
                <a:pt x="350676" y="225623"/>
                <a:pt x="349827" y="227077"/>
                <a:pt x="349431" y="228677"/>
              </a:cubicBezTo>
              <a:cubicBezTo>
                <a:pt x="348526" y="232241"/>
                <a:pt x="347734" y="235877"/>
                <a:pt x="346885" y="239440"/>
              </a:cubicBezTo>
              <a:cubicBezTo>
                <a:pt x="346829" y="239731"/>
                <a:pt x="346885" y="240240"/>
                <a:pt x="346998" y="240313"/>
              </a:cubicBezTo>
              <a:cubicBezTo>
                <a:pt x="348809" y="241113"/>
                <a:pt x="347904" y="242495"/>
                <a:pt x="347225" y="243804"/>
              </a:cubicBezTo>
              <a:cubicBezTo>
                <a:pt x="347904" y="244022"/>
                <a:pt x="348356" y="244167"/>
                <a:pt x="349205" y="244385"/>
              </a:cubicBezTo>
              <a:cubicBezTo>
                <a:pt x="348582" y="244967"/>
                <a:pt x="348186" y="245258"/>
                <a:pt x="347960" y="245476"/>
              </a:cubicBezTo>
              <a:cubicBezTo>
                <a:pt x="349601" y="247513"/>
                <a:pt x="351298" y="248312"/>
                <a:pt x="353108" y="244676"/>
              </a:cubicBezTo>
              <a:cubicBezTo>
                <a:pt x="353108" y="245040"/>
                <a:pt x="353108" y="245476"/>
                <a:pt x="353165" y="245840"/>
              </a:cubicBezTo>
              <a:cubicBezTo>
                <a:pt x="352769" y="246567"/>
                <a:pt x="352429" y="247222"/>
                <a:pt x="351807" y="248312"/>
              </a:cubicBezTo>
              <a:cubicBezTo>
                <a:pt x="353335" y="247876"/>
                <a:pt x="354466" y="247658"/>
                <a:pt x="355428" y="247367"/>
              </a:cubicBezTo>
              <a:cubicBezTo>
                <a:pt x="355654" y="247003"/>
                <a:pt x="356107" y="246204"/>
                <a:pt x="356163" y="246204"/>
              </a:cubicBezTo>
              <a:cubicBezTo>
                <a:pt x="358087" y="247585"/>
                <a:pt x="359105" y="245622"/>
                <a:pt x="360293" y="244458"/>
              </a:cubicBezTo>
              <a:cubicBezTo>
                <a:pt x="360576" y="244167"/>
                <a:pt x="360915" y="243876"/>
                <a:pt x="361255" y="243804"/>
              </a:cubicBezTo>
              <a:cubicBezTo>
                <a:pt x="362160" y="243585"/>
                <a:pt x="363065" y="243440"/>
                <a:pt x="363970" y="243222"/>
              </a:cubicBezTo>
              <a:cubicBezTo>
                <a:pt x="363970" y="242931"/>
                <a:pt x="363914" y="242640"/>
                <a:pt x="363914" y="242349"/>
              </a:cubicBezTo>
              <a:cubicBezTo>
                <a:pt x="363631" y="242131"/>
                <a:pt x="363348" y="241913"/>
                <a:pt x="362895" y="241622"/>
              </a:cubicBezTo>
              <a:cubicBezTo>
                <a:pt x="365328" y="239004"/>
                <a:pt x="367647" y="236386"/>
                <a:pt x="370193" y="233622"/>
              </a:cubicBezTo>
              <a:cubicBezTo>
                <a:pt x="369854" y="231077"/>
                <a:pt x="371777" y="229841"/>
                <a:pt x="373248" y="228532"/>
              </a:cubicBezTo>
              <a:cubicBezTo>
                <a:pt x="375115" y="226786"/>
                <a:pt x="376869" y="225114"/>
                <a:pt x="378000" y="222350"/>
              </a:cubicBezTo>
              <a:cubicBezTo>
                <a:pt x="378566" y="220896"/>
                <a:pt x="379754" y="219878"/>
                <a:pt x="380603" y="218641"/>
              </a:cubicBezTo>
              <a:cubicBezTo>
                <a:pt x="383092" y="214932"/>
                <a:pt x="385524" y="211224"/>
                <a:pt x="388014" y="207515"/>
              </a:cubicBezTo>
              <a:cubicBezTo>
                <a:pt x="389484" y="205333"/>
                <a:pt x="391351" y="203878"/>
                <a:pt x="392822" y="201551"/>
              </a:cubicBezTo>
              <a:cubicBezTo>
                <a:pt x="393954" y="199660"/>
                <a:pt x="395877" y="197842"/>
                <a:pt x="397574" y="196242"/>
              </a:cubicBezTo>
              <a:cubicBezTo>
                <a:pt x="399837" y="194133"/>
                <a:pt x="401308" y="190643"/>
                <a:pt x="403232" y="187879"/>
              </a:cubicBezTo>
              <a:cubicBezTo>
                <a:pt x="404816" y="185625"/>
                <a:pt x="406626" y="183589"/>
                <a:pt x="408267" y="181334"/>
              </a:cubicBezTo>
              <a:cubicBezTo>
                <a:pt x="408946" y="180389"/>
                <a:pt x="409342" y="179152"/>
                <a:pt x="410020" y="178352"/>
              </a:cubicBezTo>
              <a:cubicBezTo>
                <a:pt x="411265" y="176898"/>
                <a:pt x="412623" y="175662"/>
                <a:pt x="413698" y="173989"/>
              </a:cubicBezTo>
              <a:cubicBezTo>
                <a:pt x="413302" y="174207"/>
                <a:pt x="412849" y="174425"/>
                <a:pt x="412227" y="174789"/>
              </a:cubicBezTo>
              <a:cubicBezTo>
                <a:pt x="412453" y="174280"/>
                <a:pt x="412566" y="173989"/>
                <a:pt x="412679" y="173844"/>
              </a:cubicBezTo>
              <a:cubicBezTo>
                <a:pt x="414207" y="172316"/>
                <a:pt x="415791" y="170862"/>
                <a:pt x="417262" y="169262"/>
              </a:cubicBezTo>
              <a:cubicBezTo>
                <a:pt x="417658" y="168826"/>
                <a:pt x="417545" y="167808"/>
                <a:pt x="417941" y="167226"/>
              </a:cubicBezTo>
              <a:cubicBezTo>
                <a:pt x="418563" y="166280"/>
                <a:pt x="419411" y="165553"/>
                <a:pt x="420147" y="164680"/>
              </a:cubicBezTo>
              <a:cubicBezTo>
                <a:pt x="420939" y="163735"/>
                <a:pt x="421731" y="162790"/>
                <a:pt x="422523" y="161772"/>
              </a:cubicBezTo>
              <a:cubicBezTo>
                <a:pt x="424446" y="159226"/>
                <a:pt x="426483" y="156754"/>
                <a:pt x="428293" y="154136"/>
              </a:cubicBezTo>
              <a:cubicBezTo>
                <a:pt x="429877" y="151808"/>
                <a:pt x="431179" y="149263"/>
                <a:pt x="432649" y="146863"/>
              </a:cubicBezTo>
              <a:cubicBezTo>
                <a:pt x="432819" y="146645"/>
                <a:pt x="432876" y="146209"/>
                <a:pt x="433102" y="146136"/>
              </a:cubicBezTo>
              <a:cubicBezTo>
                <a:pt x="435365" y="145191"/>
                <a:pt x="435365" y="142645"/>
                <a:pt x="435478" y="140245"/>
              </a:cubicBezTo>
              <a:cubicBezTo>
                <a:pt x="436666" y="140973"/>
                <a:pt x="436949" y="139736"/>
                <a:pt x="437232" y="138936"/>
              </a:cubicBezTo>
              <a:cubicBezTo>
                <a:pt x="438250" y="136246"/>
                <a:pt x="439212" y="133555"/>
                <a:pt x="440061" y="130791"/>
              </a:cubicBezTo>
              <a:cubicBezTo>
                <a:pt x="440570" y="129046"/>
                <a:pt x="440739" y="127155"/>
                <a:pt x="441192" y="125410"/>
              </a:cubicBezTo>
              <a:cubicBezTo>
                <a:pt x="441758" y="123083"/>
                <a:pt x="443002" y="120756"/>
                <a:pt x="442833" y="118574"/>
              </a:cubicBezTo>
              <a:cubicBezTo>
                <a:pt x="442493" y="115229"/>
                <a:pt x="444247" y="112683"/>
                <a:pt x="444247" y="109629"/>
              </a:cubicBezTo>
              <a:cubicBezTo>
                <a:pt x="444247" y="108902"/>
                <a:pt x="444700" y="108102"/>
                <a:pt x="444869" y="107374"/>
              </a:cubicBezTo>
              <a:cubicBezTo>
                <a:pt x="445039" y="106720"/>
                <a:pt x="445491" y="105702"/>
                <a:pt x="445322" y="105411"/>
              </a:cubicBezTo>
              <a:cubicBezTo>
                <a:pt x="443738" y="102720"/>
                <a:pt x="446170" y="101484"/>
                <a:pt x="446623" y="99593"/>
              </a:cubicBezTo>
              <a:cubicBezTo>
                <a:pt x="447132" y="97266"/>
                <a:pt x="449056" y="96902"/>
                <a:pt x="450866" y="96611"/>
              </a:cubicBezTo>
              <a:cubicBezTo>
                <a:pt x="451036" y="96030"/>
                <a:pt x="451205" y="95302"/>
                <a:pt x="451488" y="94211"/>
              </a:cubicBezTo>
              <a:cubicBezTo>
                <a:pt x="451828" y="94793"/>
                <a:pt x="452054" y="95084"/>
                <a:pt x="451997" y="94939"/>
              </a:cubicBezTo>
              <a:cubicBezTo>
                <a:pt x="453299" y="94939"/>
                <a:pt x="454487" y="95375"/>
                <a:pt x="454996" y="94866"/>
              </a:cubicBezTo>
              <a:cubicBezTo>
                <a:pt x="456184" y="93484"/>
                <a:pt x="457315" y="94357"/>
                <a:pt x="458390" y="94648"/>
              </a:cubicBezTo>
              <a:cubicBezTo>
                <a:pt x="459012" y="94793"/>
                <a:pt x="459578" y="95666"/>
                <a:pt x="460144" y="96248"/>
              </a:cubicBezTo>
              <a:cubicBezTo>
                <a:pt x="460257" y="96393"/>
                <a:pt x="460370" y="96684"/>
                <a:pt x="460540" y="96684"/>
              </a:cubicBezTo>
              <a:cubicBezTo>
                <a:pt x="464330" y="97775"/>
                <a:pt x="465292" y="101702"/>
                <a:pt x="466027" y="105847"/>
              </a:cubicBezTo>
              <a:cubicBezTo>
                <a:pt x="466367" y="107593"/>
                <a:pt x="466593" y="109411"/>
                <a:pt x="466763" y="111229"/>
              </a:cubicBezTo>
              <a:cubicBezTo>
                <a:pt x="467215" y="117265"/>
                <a:pt x="464726" y="121846"/>
                <a:pt x="462407" y="126573"/>
              </a:cubicBezTo>
              <a:cubicBezTo>
                <a:pt x="460936" y="129482"/>
                <a:pt x="459069" y="131664"/>
                <a:pt x="457032" y="133773"/>
              </a:cubicBezTo>
              <a:cubicBezTo>
                <a:pt x="455675" y="135227"/>
                <a:pt x="454430" y="137118"/>
                <a:pt x="453751" y="139155"/>
              </a:cubicBezTo>
              <a:cubicBezTo>
                <a:pt x="452393" y="143227"/>
                <a:pt x="451375" y="147445"/>
                <a:pt x="450244" y="151663"/>
              </a:cubicBezTo>
              <a:cubicBezTo>
                <a:pt x="450244" y="151736"/>
                <a:pt x="450244" y="151808"/>
                <a:pt x="450187" y="151881"/>
              </a:cubicBezTo>
              <a:cubicBezTo>
                <a:pt x="447302" y="158499"/>
                <a:pt x="448433" y="165771"/>
                <a:pt x="448377" y="172826"/>
              </a:cubicBezTo>
              <a:cubicBezTo>
                <a:pt x="448320" y="175516"/>
                <a:pt x="449338" y="178207"/>
                <a:pt x="449848" y="180898"/>
              </a:cubicBezTo>
              <a:cubicBezTo>
                <a:pt x="450187" y="182716"/>
                <a:pt x="450640" y="184534"/>
                <a:pt x="450923" y="186352"/>
              </a:cubicBezTo>
              <a:cubicBezTo>
                <a:pt x="451771" y="191661"/>
                <a:pt x="452507" y="196970"/>
                <a:pt x="453299" y="202279"/>
              </a:cubicBezTo>
              <a:cubicBezTo>
                <a:pt x="454430" y="209551"/>
                <a:pt x="455561" y="216750"/>
                <a:pt x="456806" y="224023"/>
              </a:cubicBezTo>
              <a:cubicBezTo>
                <a:pt x="457655" y="229041"/>
                <a:pt x="458447" y="234059"/>
                <a:pt x="459408" y="239004"/>
              </a:cubicBezTo>
              <a:cubicBezTo>
                <a:pt x="460596" y="245185"/>
                <a:pt x="461898" y="251294"/>
                <a:pt x="461615" y="257694"/>
              </a:cubicBezTo>
              <a:cubicBezTo>
                <a:pt x="461445" y="260821"/>
                <a:pt x="460653" y="263948"/>
                <a:pt x="459918" y="267002"/>
              </a:cubicBezTo>
              <a:cubicBezTo>
                <a:pt x="458616" y="272166"/>
                <a:pt x="456693" y="276893"/>
                <a:pt x="453638" y="280747"/>
              </a:cubicBezTo>
              <a:cubicBezTo>
                <a:pt x="453129" y="281402"/>
                <a:pt x="452733" y="282129"/>
                <a:pt x="452337" y="282856"/>
              </a:cubicBezTo>
              <a:cubicBezTo>
                <a:pt x="450526" y="286201"/>
                <a:pt x="447924" y="288529"/>
                <a:pt x="445491" y="290928"/>
              </a:cubicBezTo>
              <a:cubicBezTo>
                <a:pt x="443511" y="292892"/>
                <a:pt x="441192" y="294274"/>
                <a:pt x="438929" y="295728"/>
              </a:cubicBezTo>
              <a:cubicBezTo>
                <a:pt x="437119" y="296964"/>
                <a:pt x="435195" y="297837"/>
                <a:pt x="433328" y="298783"/>
              </a:cubicBezTo>
              <a:cubicBezTo>
                <a:pt x="429991" y="300528"/>
                <a:pt x="426653" y="301837"/>
                <a:pt x="423089" y="302128"/>
              </a:cubicBezTo>
              <a:cubicBezTo>
                <a:pt x="420939" y="302273"/>
                <a:pt x="418789" y="302564"/>
                <a:pt x="416639" y="302782"/>
              </a:cubicBezTo>
              <a:cubicBezTo>
                <a:pt x="416639" y="302782"/>
                <a:pt x="416696" y="303073"/>
                <a:pt x="416696" y="302928"/>
              </a:cubicBezTo>
              <a:cubicBezTo>
                <a:pt x="415508" y="303001"/>
                <a:pt x="414320" y="303146"/>
                <a:pt x="413075" y="303219"/>
              </a:cubicBezTo>
              <a:cubicBezTo>
                <a:pt x="408323" y="303364"/>
                <a:pt x="403797" y="306055"/>
                <a:pt x="398932" y="304600"/>
              </a:cubicBezTo>
              <a:cubicBezTo>
                <a:pt x="397518" y="304164"/>
                <a:pt x="395877" y="304600"/>
                <a:pt x="394406" y="304746"/>
              </a:cubicBezTo>
              <a:cubicBezTo>
                <a:pt x="391747" y="304891"/>
                <a:pt x="389145" y="305110"/>
                <a:pt x="386486" y="305255"/>
              </a:cubicBezTo>
              <a:cubicBezTo>
                <a:pt x="385298" y="305328"/>
                <a:pt x="384110" y="305328"/>
                <a:pt x="382922" y="305255"/>
              </a:cubicBezTo>
              <a:cubicBezTo>
                <a:pt x="380999" y="305110"/>
                <a:pt x="379075" y="304819"/>
                <a:pt x="377152" y="304819"/>
              </a:cubicBezTo>
              <a:cubicBezTo>
                <a:pt x="375058" y="304746"/>
                <a:pt x="372909" y="304964"/>
                <a:pt x="370815" y="304891"/>
              </a:cubicBezTo>
              <a:cubicBezTo>
                <a:pt x="367874" y="304673"/>
                <a:pt x="364932" y="304310"/>
                <a:pt x="361990" y="304019"/>
              </a:cubicBezTo>
              <a:cubicBezTo>
                <a:pt x="361085" y="303946"/>
                <a:pt x="360067" y="304237"/>
                <a:pt x="359162" y="303946"/>
              </a:cubicBezTo>
              <a:cubicBezTo>
                <a:pt x="358087" y="303582"/>
                <a:pt x="357012" y="303001"/>
                <a:pt x="356163" y="302201"/>
              </a:cubicBezTo>
              <a:cubicBezTo>
                <a:pt x="355824" y="301837"/>
                <a:pt x="355767" y="300164"/>
                <a:pt x="356107" y="299728"/>
              </a:cubicBezTo>
              <a:cubicBezTo>
                <a:pt x="356842" y="298855"/>
                <a:pt x="357860" y="298492"/>
                <a:pt x="358822" y="297910"/>
              </a:cubicBezTo>
              <a:cubicBezTo>
                <a:pt x="358596" y="297328"/>
                <a:pt x="358256" y="296528"/>
                <a:pt x="357917" y="295728"/>
              </a:cubicBezTo>
              <a:cubicBezTo>
                <a:pt x="358030" y="295583"/>
                <a:pt x="358143" y="295510"/>
                <a:pt x="358256" y="295365"/>
              </a:cubicBezTo>
              <a:cubicBezTo>
                <a:pt x="358596" y="295874"/>
                <a:pt x="358992" y="296310"/>
                <a:pt x="359388" y="296964"/>
              </a:cubicBezTo>
              <a:cubicBezTo>
                <a:pt x="359614" y="296237"/>
                <a:pt x="359784" y="295655"/>
                <a:pt x="360010" y="294856"/>
              </a:cubicBezTo>
              <a:cubicBezTo>
                <a:pt x="361142" y="295292"/>
                <a:pt x="362273" y="295655"/>
                <a:pt x="363801" y="296237"/>
              </a:cubicBezTo>
              <a:cubicBezTo>
                <a:pt x="363178" y="295074"/>
                <a:pt x="362726" y="294274"/>
                <a:pt x="361990" y="292819"/>
              </a:cubicBezTo>
              <a:cubicBezTo>
                <a:pt x="362952" y="293183"/>
                <a:pt x="363857" y="293183"/>
                <a:pt x="364027" y="293692"/>
              </a:cubicBezTo>
              <a:cubicBezTo>
                <a:pt x="364875" y="295728"/>
                <a:pt x="365894" y="294565"/>
                <a:pt x="366742" y="293910"/>
              </a:cubicBezTo>
              <a:cubicBezTo>
                <a:pt x="368157" y="292747"/>
                <a:pt x="369231" y="292819"/>
                <a:pt x="370815" y="295655"/>
              </a:cubicBezTo>
              <a:cubicBezTo>
                <a:pt x="371381" y="294856"/>
                <a:pt x="371834" y="294274"/>
                <a:pt x="372400" y="293474"/>
              </a:cubicBezTo>
              <a:cubicBezTo>
                <a:pt x="373192" y="293401"/>
                <a:pt x="374719" y="293401"/>
                <a:pt x="376133" y="292965"/>
              </a:cubicBezTo>
              <a:cubicBezTo>
                <a:pt x="377661" y="292528"/>
                <a:pt x="380942" y="293183"/>
                <a:pt x="381734" y="294637"/>
              </a:cubicBezTo>
              <a:cubicBezTo>
                <a:pt x="382583" y="292528"/>
                <a:pt x="383544" y="292747"/>
                <a:pt x="385015" y="293765"/>
              </a:cubicBezTo>
              <a:cubicBezTo>
                <a:pt x="386034" y="294419"/>
                <a:pt x="387561" y="293765"/>
                <a:pt x="388806" y="293910"/>
              </a:cubicBezTo>
              <a:cubicBezTo>
                <a:pt x="389711" y="293983"/>
                <a:pt x="390559" y="294492"/>
                <a:pt x="391408" y="294783"/>
              </a:cubicBezTo>
              <a:cubicBezTo>
                <a:pt x="391465" y="294492"/>
                <a:pt x="391521" y="294274"/>
                <a:pt x="391578" y="293983"/>
              </a:cubicBezTo>
              <a:cubicBezTo>
                <a:pt x="391238" y="293837"/>
                <a:pt x="390842" y="293619"/>
                <a:pt x="390446" y="293474"/>
              </a:cubicBezTo>
              <a:cubicBezTo>
                <a:pt x="390559" y="293401"/>
                <a:pt x="390673" y="293183"/>
                <a:pt x="390786" y="293183"/>
              </a:cubicBezTo>
              <a:cubicBezTo>
                <a:pt x="393218" y="292965"/>
                <a:pt x="395651" y="292528"/>
                <a:pt x="398084" y="292601"/>
              </a:cubicBezTo>
              <a:cubicBezTo>
                <a:pt x="399554" y="292674"/>
                <a:pt x="400969" y="293256"/>
                <a:pt x="402270" y="291947"/>
              </a:cubicBezTo>
              <a:cubicBezTo>
                <a:pt x="402383" y="291801"/>
                <a:pt x="403062" y="292528"/>
                <a:pt x="403571" y="292965"/>
              </a:cubicBezTo>
              <a:cubicBezTo>
                <a:pt x="404703" y="291292"/>
                <a:pt x="405721" y="290201"/>
                <a:pt x="407701" y="291874"/>
              </a:cubicBezTo>
              <a:cubicBezTo>
                <a:pt x="408606" y="292601"/>
                <a:pt x="410586" y="291801"/>
                <a:pt x="411887" y="291074"/>
              </a:cubicBezTo>
              <a:cubicBezTo>
                <a:pt x="414263" y="289765"/>
                <a:pt x="416639" y="289474"/>
                <a:pt x="419129" y="289765"/>
              </a:cubicBezTo>
              <a:cubicBezTo>
                <a:pt x="419638" y="289838"/>
                <a:pt x="420203" y="289183"/>
                <a:pt x="420713" y="289038"/>
              </a:cubicBezTo>
              <a:cubicBezTo>
                <a:pt x="422070" y="288674"/>
                <a:pt x="423145" y="286710"/>
                <a:pt x="424899" y="288092"/>
              </a:cubicBezTo>
              <a:cubicBezTo>
                <a:pt x="425352" y="288456"/>
                <a:pt x="426540" y="287365"/>
                <a:pt x="427445" y="286856"/>
              </a:cubicBezTo>
              <a:cubicBezTo>
                <a:pt x="427332" y="286638"/>
                <a:pt x="427162" y="286347"/>
                <a:pt x="427275" y="286492"/>
              </a:cubicBezTo>
              <a:cubicBezTo>
                <a:pt x="428746" y="285329"/>
                <a:pt x="430160" y="283656"/>
                <a:pt x="431688" y="283292"/>
              </a:cubicBezTo>
              <a:cubicBezTo>
                <a:pt x="434007" y="282783"/>
                <a:pt x="435195" y="280311"/>
                <a:pt x="437006" y="279002"/>
              </a:cubicBezTo>
              <a:cubicBezTo>
                <a:pt x="438646" y="277838"/>
                <a:pt x="439891" y="275729"/>
                <a:pt x="441192" y="273911"/>
              </a:cubicBezTo>
              <a:cubicBezTo>
                <a:pt x="443059" y="271293"/>
                <a:pt x="444982" y="268748"/>
                <a:pt x="446566" y="265912"/>
              </a:cubicBezTo>
              <a:cubicBezTo>
                <a:pt x="447415" y="264384"/>
                <a:pt x="447924" y="262348"/>
                <a:pt x="448150" y="260530"/>
              </a:cubicBezTo>
              <a:cubicBezTo>
                <a:pt x="448546" y="256821"/>
                <a:pt x="448716" y="253040"/>
                <a:pt x="448886" y="249331"/>
              </a:cubicBezTo>
              <a:cubicBezTo>
                <a:pt x="448886" y="248822"/>
                <a:pt x="448490" y="248240"/>
                <a:pt x="448264" y="247658"/>
              </a:cubicBezTo>
              <a:cubicBezTo>
                <a:pt x="448094" y="247222"/>
                <a:pt x="447868" y="246713"/>
                <a:pt x="447924" y="246204"/>
              </a:cubicBezTo>
              <a:cubicBezTo>
                <a:pt x="448320" y="241840"/>
                <a:pt x="447358" y="237695"/>
                <a:pt x="446397" y="233622"/>
              </a:cubicBezTo>
              <a:cubicBezTo>
                <a:pt x="445774" y="231004"/>
                <a:pt x="444926" y="228386"/>
                <a:pt x="444417" y="225695"/>
              </a:cubicBezTo>
              <a:cubicBezTo>
                <a:pt x="443625" y="221987"/>
                <a:pt x="443059" y="218132"/>
                <a:pt x="442323" y="214423"/>
              </a:cubicBezTo>
              <a:cubicBezTo>
                <a:pt x="441418" y="209478"/>
                <a:pt x="440457" y="204606"/>
                <a:pt x="439495" y="199660"/>
              </a:cubicBezTo>
              <a:cubicBezTo>
                <a:pt x="438816" y="196242"/>
                <a:pt x="438194" y="192824"/>
                <a:pt x="437628" y="189334"/>
              </a:cubicBezTo>
              <a:cubicBezTo>
                <a:pt x="437571" y="189043"/>
                <a:pt x="438080" y="188534"/>
                <a:pt x="438137" y="188461"/>
              </a:cubicBezTo>
              <a:cubicBezTo>
                <a:pt x="437911" y="187297"/>
                <a:pt x="437628" y="186279"/>
                <a:pt x="437571" y="185189"/>
              </a:cubicBezTo>
              <a:cubicBezTo>
                <a:pt x="437345" y="182352"/>
                <a:pt x="435987" y="179662"/>
                <a:pt x="437006" y="176680"/>
              </a:cubicBezTo>
              <a:cubicBezTo>
                <a:pt x="437062" y="176534"/>
                <a:pt x="436949" y="176171"/>
                <a:pt x="436836" y="176025"/>
              </a:cubicBezTo>
              <a:cubicBezTo>
                <a:pt x="436157" y="174571"/>
                <a:pt x="432649" y="172826"/>
                <a:pt x="431348" y="173407"/>
              </a:cubicBezTo>
              <a:cubicBezTo>
                <a:pt x="431179" y="173480"/>
                <a:pt x="431009" y="173698"/>
                <a:pt x="430839" y="173698"/>
              </a:cubicBezTo>
              <a:cubicBezTo>
                <a:pt x="429821" y="173698"/>
                <a:pt x="428463" y="173116"/>
                <a:pt x="427897" y="173698"/>
              </a:cubicBezTo>
              <a:cubicBezTo>
                <a:pt x="426426" y="175444"/>
                <a:pt x="424956" y="177480"/>
                <a:pt x="424164" y="179807"/>
              </a:cubicBezTo>
              <a:cubicBezTo>
                <a:pt x="423541" y="181552"/>
                <a:pt x="422070" y="181625"/>
                <a:pt x="421618" y="183152"/>
              </a:cubicBezTo>
              <a:cubicBezTo>
                <a:pt x="421561" y="183298"/>
                <a:pt x="421109" y="183298"/>
                <a:pt x="421109" y="183443"/>
              </a:cubicBezTo>
              <a:cubicBezTo>
                <a:pt x="420996" y="185334"/>
                <a:pt x="419638" y="185843"/>
                <a:pt x="418846" y="187007"/>
              </a:cubicBezTo>
              <a:cubicBezTo>
                <a:pt x="417035" y="189406"/>
                <a:pt x="415678" y="192315"/>
                <a:pt x="414037" y="194933"/>
              </a:cubicBezTo>
              <a:cubicBezTo>
                <a:pt x="413585" y="195661"/>
                <a:pt x="412849" y="196170"/>
                <a:pt x="412340" y="196824"/>
              </a:cubicBezTo>
              <a:cubicBezTo>
                <a:pt x="411322" y="198061"/>
                <a:pt x="410360" y="199297"/>
                <a:pt x="409398" y="200533"/>
              </a:cubicBezTo>
              <a:cubicBezTo>
                <a:pt x="409285" y="200679"/>
                <a:pt x="409228" y="201042"/>
                <a:pt x="409059" y="201115"/>
              </a:cubicBezTo>
              <a:cubicBezTo>
                <a:pt x="406117" y="203224"/>
                <a:pt x="404816" y="207224"/>
                <a:pt x="402553" y="210060"/>
              </a:cubicBezTo>
              <a:cubicBezTo>
                <a:pt x="401195" y="211733"/>
                <a:pt x="400460" y="214132"/>
                <a:pt x="398480" y="215151"/>
              </a:cubicBezTo>
              <a:cubicBezTo>
                <a:pt x="397461" y="215660"/>
                <a:pt x="396952" y="217478"/>
                <a:pt x="396047" y="218569"/>
              </a:cubicBezTo>
              <a:cubicBezTo>
                <a:pt x="393897" y="221114"/>
                <a:pt x="391747" y="223514"/>
                <a:pt x="389541" y="225914"/>
              </a:cubicBezTo>
              <a:cubicBezTo>
                <a:pt x="389258" y="226205"/>
                <a:pt x="388693" y="225986"/>
                <a:pt x="388523" y="226423"/>
              </a:cubicBezTo>
              <a:cubicBezTo>
                <a:pt x="387844" y="227223"/>
                <a:pt x="387278" y="228168"/>
                <a:pt x="386543" y="228895"/>
              </a:cubicBezTo>
              <a:cubicBezTo>
                <a:pt x="384393" y="231150"/>
                <a:pt x="382073" y="233186"/>
                <a:pt x="380037" y="235586"/>
              </a:cubicBezTo>
              <a:cubicBezTo>
                <a:pt x="379132" y="236677"/>
                <a:pt x="378509" y="238277"/>
                <a:pt x="377887" y="239658"/>
              </a:cubicBezTo>
              <a:cubicBezTo>
                <a:pt x="377265" y="240967"/>
                <a:pt x="376473" y="241695"/>
                <a:pt x="375341" y="242422"/>
              </a:cubicBezTo>
              <a:cubicBezTo>
                <a:pt x="373927" y="243295"/>
                <a:pt x="373022" y="245549"/>
                <a:pt x="371834" y="247149"/>
              </a:cubicBezTo>
              <a:cubicBezTo>
                <a:pt x="371268" y="247876"/>
                <a:pt x="370419" y="248385"/>
                <a:pt x="369797" y="249112"/>
              </a:cubicBezTo>
              <a:cubicBezTo>
                <a:pt x="369175" y="249840"/>
                <a:pt x="368666" y="250640"/>
                <a:pt x="368100" y="251440"/>
              </a:cubicBezTo>
              <a:cubicBezTo>
                <a:pt x="366742" y="253185"/>
                <a:pt x="365385" y="255003"/>
                <a:pt x="363970" y="256748"/>
              </a:cubicBezTo>
              <a:cubicBezTo>
                <a:pt x="362839" y="258130"/>
                <a:pt x="361538" y="259221"/>
                <a:pt x="360350" y="260530"/>
              </a:cubicBezTo>
              <a:cubicBezTo>
                <a:pt x="358935" y="262130"/>
                <a:pt x="357521" y="263803"/>
                <a:pt x="356163" y="265548"/>
              </a:cubicBezTo>
              <a:cubicBezTo>
                <a:pt x="355824" y="265984"/>
                <a:pt x="355767" y="266857"/>
                <a:pt x="355711" y="267002"/>
              </a:cubicBezTo>
              <a:cubicBezTo>
                <a:pt x="354975" y="267511"/>
                <a:pt x="354409" y="267730"/>
                <a:pt x="354013" y="268239"/>
              </a:cubicBezTo>
              <a:cubicBezTo>
                <a:pt x="352486" y="270275"/>
                <a:pt x="350789" y="271875"/>
                <a:pt x="348639" y="272820"/>
              </a:cubicBezTo>
              <a:cubicBezTo>
                <a:pt x="346942" y="273620"/>
                <a:pt x="345358" y="275002"/>
                <a:pt x="343830" y="276238"/>
              </a:cubicBezTo>
              <a:cubicBezTo>
                <a:pt x="341398" y="278202"/>
                <a:pt x="336532" y="278202"/>
                <a:pt x="334043" y="276093"/>
              </a:cubicBezTo>
              <a:cubicBezTo>
                <a:pt x="332912" y="275075"/>
                <a:pt x="331441" y="274420"/>
                <a:pt x="330592" y="273111"/>
              </a:cubicBezTo>
              <a:cubicBezTo>
                <a:pt x="328386" y="269693"/>
                <a:pt x="327141" y="265912"/>
                <a:pt x="328103" y="261112"/>
              </a:cubicBezTo>
              <a:cubicBezTo>
                <a:pt x="328725" y="258057"/>
                <a:pt x="328329" y="254712"/>
                <a:pt x="328499" y="251512"/>
              </a:cubicBezTo>
              <a:cubicBezTo>
                <a:pt x="328556" y="249912"/>
                <a:pt x="328782" y="248312"/>
                <a:pt x="328952" y="246713"/>
              </a:cubicBezTo>
              <a:cubicBezTo>
                <a:pt x="329065" y="245549"/>
                <a:pt x="329404" y="244458"/>
                <a:pt x="329348" y="243295"/>
              </a:cubicBezTo>
              <a:cubicBezTo>
                <a:pt x="329348" y="242713"/>
                <a:pt x="329348" y="242204"/>
                <a:pt x="329065" y="241913"/>
              </a:cubicBezTo>
              <a:cubicBezTo>
                <a:pt x="328725" y="241622"/>
                <a:pt x="328216" y="241913"/>
                <a:pt x="327877" y="242058"/>
              </a:cubicBezTo>
              <a:cubicBezTo>
                <a:pt x="325670" y="243222"/>
                <a:pt x="323181" y="244095"/>
                <a:pt x="323068" y="243804"/>
              </a:cubicBezTo>
              <a:cubicBezTo>
                <a:pt x="323068" y="243804"/>
                <a:pt x="323068" y="243804"/>
                <a:pt x="323068" y="243804"/>
              </a:cubicBezTo>
              <a:cubicBezTo>
                <a:pt x="321031" y="245476"/>
                <a:pt x="319617" y="247222"/>
                <a:pt x="318769" y="248531"/>
              </a:cubicBezTo>
              <a:cubicBezTo>
                <a:pt x="317015" y="251076"/>
                <a:pt x="316110" y="253403"/>
                <a:pt x="313507" y="255803"/>
              </a:cubicBezTo>
              <a:cubicBezTo>
                <a:pt x="312942" y="256312"/>
                <a:pt x="312772" y="256239"/>
                <a:pt x="312376" y="256821"/>
              </a:cubicBezTo>
              <a:cubicBezTo>
                <a:pt x="311188" y="258639"/>
                <a:pt x="310056" y="260457"/>
                <a:pt x="308868" y="262348"/>
              </a:cubicBezTo>
              <a:cubicBezTo>
                <a:pt x="306888" y="264603"/>
                <a:pt x="304965" y="266857"/>
                <a:pt x="302985" y="269111"/>
              </a:cubicBezTo>
              <a:cubicBezTo>
                <a:pt x="301118" y="267657"/>
                <a:pt x="300722" y="270275"/>
                <a:pt x="299760" y="271075"/>
              </a:cubicBezTo>
              <a:cubicBezTo>
                <a:pt x="298402" y="272311"/>
                <a:pt x="297271" y="273984"/>
                <a:pt x="295743" y="275802"/>
              </a:cubicBezTo>
              <a:cubicBezTo>
                <a:pt x="295630" y="275875"/>
                <a:pt x="295517" y="275947"/>
                <a:pt x="295461" y="276093"/>
              </a:cubicBezTo>
              <a:cubicBezTo>
                <a:pt x="295178" y="276238"/>
                <a:pt x="294951" y="276456"/>
                <a:pt x="294669" y="276602"/>
              </a:cubicBezTo>
              <a:cubicBezTo>
                <a:pt x="294555" y="276747"/>
                <a:pt x="294329" y="276893"/>
                <a:pt x="294103" y="277184"/>
              </a:cubicBezTo>
              <a:cubicBezTo>
                <a:pt x="293537" y="277693"/>
                <a:pt x="293028" y="277984"/>
                <a:pt x="292915" y="278129"/>
              </a:cubicBezTo>
              <a:cubicBezTo>
                <a:pt x="291953" y="278784"/>
                <a:pt x="290086" y="280456"/>
                <a:pt x="288672" y="282202"/>
              </a:cubicBezTo>
              <a:cubicBezTo>
                <a:pt x="288446" y="282493"/>
                <a:pt x="287936" y="283147"/>
                <a:pt x="287371" y="284020"/>
              </a:cubicBezTo>
              <a:cubicBezTo>
                <a:pt x="286975" y="284601"/>
                <a:pt x="286748" y="284965"/>
                <a:pt x="286692" y="285038"/>
              </a:cubicBezTo>
              <a:cubicBezTo>
                <a:pt x="285617" y="286710"/>
                <a:pt x="283807" y="287510"/>
                <a:pt x="281827" y="289619"/>
              </a:cubicBezTo>
              <a:cubicBezTo>
                <a:pt x="281657" y="289838"/>
                <a:pt x="279733" y="292237"/>
                <a:pt x="278489" y="293765"/>
              </a:cubicBezTo>
              <a:cubicBezTo>
                <a:pt x="278149" y="294201"/>
                <a:pt x="277810" y="294928"/>
                <a:pt x="277414" y="295074"/>
              </a:cubicBezTo>
              <a:cubicBezTo>
                <a:pt x="276226" y="295437"/>
                <a:pt x="275660" y="296237"/>
                <a:pt x="275377" y="297837"/>
              </a:cubicBezTo>
              <a:cubicBezTo>
                <a:pt x="275208" y="298855"/>
                <a:pt x="274189" y="299801"/>
                <a:pt x="273397" y="300455"/>
              </a:cubicBezTo>
              <a:cubicBezTo>
                <a:pt x="270455" y="303146"/>
                <a:pt x="268475" y="307364"/>
                <a:pt x="265024" y="309327"/>
              </a:cubicBezTo>
              <a:cubicBezTo>
                <a:pt x="262762" y="310636"/>
                <a:pt x="260725" y="312673"/>
                <a:pt x="258688" y="314564"/>
              </a:cubicBezTo>
              <a:cubicBezTo>
                <a:pt x="258123" y="315073"/>
                <a:pt x="257953" y="316236"/>
                <a:pt x="257500" y="317327"/>
              </a:cubicBezTo>
              <a:cubicBezTo>
                <a:pt x="256029" y="316745"/>
                <a:pt x="254672" y="317036"/>
                <a:pt x="253257" y="318854"/>
              </a:cubicBezTo>
              <a:cubicBezTo>
                <a:pt x="252578" y="319727"/>
                <a:pt x="250825" y="319218"/>
                <a:pt x="249580" y="319218"/>
              </a:cubicBezTo>
              <a:cubicBezTo>
                <a:pt x="248675" y="319218"/>
                <a:pt x="247770" y="318709"/>
                <a:pt x="246921" y="318782"/>
              </a:cubicBezTo>
              <a:cubicBezTo>
                <a:pt x="244319" y="319000"/>
                <a:pt x="243131" y="316600"/>
                <a:pt x="241377" y="314709"/>
              </a:cubicBezTo>
              <a:cubicBezTo>
                <a:pt x="239340" y="312527"/>
                <a:pt x="239001" y="309037"/>
                <a:pt x="237078" y="307437"/>
              </a:cubicBezTo>
              <a:cubicBezTo>
                <a:pt x="237078" y="300455"/>
                <a:pt x="237078" y="293765"/>
                <a:pt x="237078" y="287510"/>
              </a:cubicBezTo>
              <a:cubicBezTo>
                <a:pt x="233231" y="286783"/>
                <a:pt x="230232" y="287729"/>
                <a:pt x="228535" y="292237"/>
              </a:cubicBezTo>
              <a:cubicBezTo>
                <a:pt x="228139" y="292456"/>
                <a:pt x="227460" y="292601"/>
                <a:pt x="227121" y="293037"/>
              </a:cubicBezTo>
              <a:cubicBezTo>
                <a:pt x="226216" y="294346"/>
                <a:pt x="225424" y="295874"/>
                <a:pt x="224575" y="297255"/>
              </a:cubicBezTo>
              <a:cubicBezTo>
                <a:pt x="224292" y="297692"/>
                <a:pt x="223953" y="298201"/>
                <a:pt x="223613" y="298419"/>
              </a:cubicBezTo>
              <a:cubicBezTo>
                <a:pt x="220785" y="299655"/>
                <a:pt x="219993" y="300528"/>
                <a:pt x="218578" y="304164"/>
              </a:cubicBezTo>
              <a:cubicBezTo>
                <a:pt x="218409" y="304528"/>
                <a:pt x="218239" y="304891"/>
                <a:pt x="217956" y="305110"/>
              </a:cubicBezTo>
              <a:cubicBezTo>
                <a:pt x="215127" y="307655"/>
                <a:pt x="212299" y="310055"/>
                <a:pt x="209527" y="312600"/>
              </a:cubicBezTo>
              <a:cubicBezTo>
                <a:pt x="208678" y="313400"/>
                <a:pt x="207999" y="314564"/>
                <a:pt x="207207" y="315436"/>
              </a:cubicBezTo>
              <a:cubicBezTo>
                <a:pt x="205453" y="317400"/>
                <a:pt x="203700" y="319363"/>
                <a:pt x="201946" y="321327"/>
              </a:cubicBezTo>
              <a:cubicBezTo>
                <a:pt x="201663" y="321618"/>
                <a:pt x="201606" y="322272"/>
                <a:pt x="201324" y="322563"/>
              </a:cubicBezTo>
              <a:cubicBezTo>
                <a:pt x="200984" y="322927"/>
                <a:pt x="200532" y="322999"/>
                <a:pt x="199683" y="323509"/>
              </a:cubicBezTo>
              <a:cubicBezTo>
                <a:pt x="199287" y="324745"/>
                <a:pt x="196345" y="327436"/>
                <a:pt x="195157" y="326781"/>
              </a:cubicBezTo>
              <a:cubicBezTo>
                <a:pt x="194309" y="328672"/>
                <a:pt x="193121" y="330054"/>
                <a:pt x="191310" y="330490"/>
              </a:cubicBezTo>
              <a:cubicBezTo>
                <a:pt x="190858" y="330563"/>
                <a:pt x="190518" y="331290"/>
                <a:pt x="190179" y="331799"/>
              </a:cubicBezTo>
              <a:cubicBezTo>
                <a:pt x="189952" y="332090"/>
                <a:pt x="189783" y="332599"/>
                <a:pt x="189500" y="332817"/>
              </a:cubicBezTo>
              <a:cubicBezTo>
                <a:pt x="187520" y="334490"/>
                <a:pt x="185370" y="335799"/>
                <a:pt x="183560" y="337762"/>
              </a:cubicBezTo>
              <a:cubicBezTo>
                <a:pt x="181353" y="340235"/>
                <a:pt x="178751" y="342126"/>
                <a:pt x="177167" y="345616"/>
              </a:cubicBezTo>
              <a:cubicBezTo>
                <a:pt x="176488" y="347144"/>
                <a:pt x="174678" y="347653"/>
                <a:pt x="173716" y="349034"/>
              </a:cubicBezTo>
              <a:cubicBezTo>
                <a:pt x="170718" y="353252"/>
                <a:pt x="166984" y="356380"/>
                <a:pt x="163646" y="360016"/>
              </a:cubicBezTo>
              <a:cubicBezTo>
                <a:pt x="160082" y="363943"/>
                <a:pt x="156461" y="367724"/>
                <a:pt x="152841" y="371506"/>
              </a:cubicBezTo>
              <a:cubicBezTo>
                <a:pt x="150861" y="373542"/>
                <a:pt x="148937" y="375724"/>
                <a:pt x="146787" y="377251"/>
              </a:cubicBezTo>
              <a:cubicBezTo>
                <a:pt x="142318" y="380451"/>
                <a:pt x="137679" y="383287"/>
                <a:pt x="133040" y="386196"/>
              </a:cubicBezTo>
              <a:cubicBezTo>
                <a:pt x="132079" y="386778"/>
                <a:pt x="130947" y="386851"/>
                <a:pt x="129929" y="387214"/>
              </a:cubicBezTo>
              <a:cubicBezTo>
                <a:pt x="128458" y="387723"/>
                <a:pt x="127044" y="388523"/>
                <a:pt x="125629" y="388669"/>
              </a:cubicBezTo>
              <a:cubicBezTo>
                <a:pt x="120821" y="389323"/>
                <a:pt x="115955" y="389614"/>
                <a:pt x="111090" y="390341"/>
              </a:cubicBezTo>
              <a:cubicBezTo>
                <a:pt x="108884" y="390705"/>
                <a:pt x="106960" y="389687"/>
                <a:pt x="104924" y="389105"/>
              </a:cubicBezTo>
              <a:cubicBezTo>
                <a:pt x="102208" y="388378"/>
                <a:pt x="100850" y="385760"/>
                <a:pt x="99040" y="383578"/>
              </a:cubicBezTo>
              <a:cubicBezTo>
                <a:pt x="94797" y="378487"/>
                <a:pt x="89875" y="377106"/>
                <a:pt x="84388" y="379360"/>
              </a:cubicBezTo>
              <a:cubicBezTo>
                <a:pt x="83313" y="379797"/>
                <a:pt x="82181" y="380669"/>
                <a:pt x="81559" y="381760"/>
              </a:cubicBezTo>
              <a:cubicBezTo>
                <a:pt x="79692" y="384814"/>
                <a:pt x="77146" y="385178"/>
                <a:pt x="74601" y="385033"/>
              </a:cubicBezTo>
              <a:cubicBezTo>
                <a:pt x="73526" y="384960"/>
                <a:pt x="72338" y="383796"/>
                <a:pt x="71433" y="382778"/>
              </a:cubicBezTo>
              <a:cubicBezTo>
                <a:pt x="68321" y="379142"/>
                <a:pt x="68208" y="373833"/>
                <a:pt x="67020" y="369106"/>
              </a:cubicBezTo>
              <a:cubicBezTo>
                <a:pt x="66907" y="368597"/>
                <a:pt x="66907" y="367943"/>
                <a:pt x="66737" y="367434"/>
              </a:cubicBezTo>
              <a:cubicBezTo>
                <a:pt x="64474" y="361688"/>
                <a:pt x="64700" y="355434"/>
                <a:pt x="64927" y="349253"/>
              </a:cubicBezTo>
              <a:cubicBezTo>
                <a:pt x="65096" y="344817"/>
                <a:pt x="67133" y="341471"/>
                <a:pt x="69057" y="337981"/>
              </a:cubicBezTo>
              <a:cubicBezTo>
                <a:pt x="71489" y="333617"/>
                <a:pt x="73696" y="329036"/>
                <a:pt x="76072" y="324672"/>
              </a:cubicBezTo>
              <a:cubicBezTo>
                <a:pt x="76807" y="323290"/>
                <a:pt x="77656" y="321690"/>
                <a:pt x="78731" y="320890"/>
              </a:cubicBezTo>
              <a:cubicBezTo>
                <a:pt x="81333" y="318927"/>
                <a:pt x="83822" y="317109"/>
                <a:pt x="84557" y="312964"/>
              </a:cubicBezTo>
              <a:cubicBezTo>
                <a:pt x="86707" y="311873"/>
                <a:pt x="86820" y="308964"/>
                <a:pt x="87782" y="306855"/>
              </a:cubicBezTo>
              <a:cubicBezTo>
                <a:pt x="89988" y="301837"/>
                <a:pt x="91912" y="296601"/>
                <a:pt x="94005" y="291510"/>
              </a:cubicBezTo>
              <a:cubicBezTo>
                <a:pt x="94458" y="290347"/>
                <a:pt x="95137" y="289329"/>
                <a:pt x="95702" y="288238"/>
              </a:cubicBezTo>
              <a:cubicBezTo>
                <a:pt x="96551" y="286565"/>
                <a:pt x="97513" y="284965"/>
                <a:pt x="98248" y="283292"/>
              </a:cubicBezTo>
              <a:cubicBezTo>
                <a:pt x="100341" y="278493"/>
                <a:pt x="102378" y="273620"/>
                <a:pt x="104301" y="268675"/>
              </a:cubicBezTo>
              <a:cubicBezTo>
                <a:pt x="105772" y="264966"/>
                <a:pt x="106847" y="261039"/>
                <a:pt x="108431" y="257548"/>
              </a:cubicBezTo>
              <a:cubicBezTo>
                <a:pt x="110185" y="253621"/>
                <a:pt x="112222" y="249912"/>
                <a:pt x="114428" y="246349"/>
              </a:cubicBezTo>
              <a:cubicBezTo>
                <a:pt x="116861" y="242495"/>
                <a:pt x="119633" y="239004"/>
                <a:pt x="122235" y="235295"/>
              </a:cubicBezTo>
              <a:cubicBezTo>
                <a:pt x="123762" y="233113"/>
                <a:pt x="125346" y="230859"/>
                <a:pt x="126648" y="228386"/>
              </a:cubicBezTo>
              <a:cubicBezTo>
                <a:pt x="127836" y="226059"/>
                <a:pt x="129080" y="223514"/>
                <a:pt x="129476" y="220896"/>
              </a:cubicBezTo>
              <a:cubicBezTo>
                <a:pt x="129646" y="219732"/>
                <a:pt x="129872" y="218569"/>
                <a:pt x="130155" y="217550"/>
              </a:cubicBezTo>
              <a:cubicBezTo>
                <a:pt x="130721" y="215369"/>
                <a:pt x="131513" y="213696"/>
                <a:pt x="132701" y="211442"/>
              </a:cubicBezTo>
              <a:cubicBezTo>
                <a:pt x="133040" y="209624"/>
                <a:pt x="134681" y="206787"/>
                <a:pt x="136944" y="203588"/>
              </a:cubicBezTo>
              <a:close/>
              <a:moveTo>
                <a:pt x="72055" y="140682"/>
              </a:moveTo>
              <a:cubicBezTo>
                <a:pt x="72055" y="140536"/>
                <a:pt x="71998" y="140391"/>
                <a:pt x="71998" y="140245"/>
              </a:cubicBezTo>
              <a:cubicBezTo>
                <a:pt x="72111" y="139009"/>
                <a:pt x="72225" y="137773"/>
                <a:pt x="72281" y="136537"/>
              </a:cubicBezTo>
              <a:cubicBezTo>
                <a:pt x="72508" y="132609"/>
                <a:pt x="71150" y="130064"/>
                <a:pt x="68208" y="129700"/>
              </a:cubicBezTo>
              <a:cubicBezTo>
                <a:pt x="65096" y="129337"/>
                <a:pt x="62042" y="129846"/>
                <a:pt x="59665" y="133046"/>
              </a:cubicBezTo>
              <a:cubicBezTo>
                <a:pt x="59100" y="133773"/>
                <a:pt x="58138" y="134064"/>
                <a:pt x="57346" y="134500"/>
              </a:cubicBezTo>
              <a:cubicBezTo>
                <a:pt x="56101" y="135227"/>
                <a:pt x="54744" y="135809"/>
                <a:pt x="53556" y="136682"/>
              </a:cubicBezTo>
              <a:cubicBezTo>
                <a:pt x="52537" y="137409"/>
                <a:pt x="51632" y="138355"/>
                <a:pt x="50670" y="139155"/>
              </a:cubicBezTo>
              <a:cubicBezTo>
                <a:pt x="46541" y="142427"/>
                <a:pt x="42241" y="145336"/>
                <a:pt x="38394" y="149045"/>
              </a:cubicBezTo>
              <a:cubicBezTo>
                <a:pt x="30644" y="156390"/>
                <a:pt x="23120" y="164317"/>
                <a:pt x="17802" y="174862"/>
              </a:cubicBezTo>
              <a:cubicBezTo>
                <a:pt x="14690" y="180971"/>
                <a:pt x="11126" y="186643"/>
                <a:pt x="9881" y="194206"/>
              </a:cubicBezTo>
              <a:cubicBezTo>
                <a:pt x="8411" y="203297"/>
                <a:pt x="8637" y="211805"/>
                <a:pt x="11579" y="220241"/>
              </a:cubicBezTo>
              <a:cubicBezTo>
                <a:pt x="13050" y="224459"/>
                <a:pt x="14803" y="228386"/>
                <a:pt x="18707" y="229623"/>
              </a:cubicBezTo>
              <a:cubicBezTo>
                <a:pt x="20008" y="230059"/>
                <a:pt x="21253" y="230859"/>
                <a:pt x="22554" y="231004"/>
              </a:cubicBezTo>
              <a:cubicBezTo>
                <a:pt x="25948" y="231441"/>
                <a:pt x="29343" y="232168"/>
                <a:pt x="32397" y="229186"/>
              </a:cubicBezTo>
              <a:cubicBezTo>
                <a:pt x="34547" y="227077"/>
                <a:pt x="36923" y="225259"/>
                <a:pt x="38903" y="222859"/>
              </a:cubicBezTo>
              <a:cubicBezTo>
                <a:pt x="41675" y="219441"/>
                <a:pt x="44165" y="215732"/>
                <a:pt x="46654" y="211951"/>
              </a:cubicBezTo>
              <a:cubicBezTo>
                <a:pt x="47842" y="210205"/>
                <a:pt x="47898" y="207078"/>
                <a:pt x="50614" y="207151"/>
              </a:cubicBezTo>
              <a:cubicBezTo>
                <a:pt x="48464" y="205842"/>
                <a:pt x="48577" y="204606"/>
                <a:pt x="51010" y="200824"/>
              </a:cubicBezTo>
              <a:cubicBezTo>
                <a:pt x="51236" y="201115"/>
                <a:pt x="51519" y="201406"/>
                <a:pt x="51745" y="201697"/>
              </a:cubicBezTo>
              <a:cubicBezTo>
                <a:pt x="52254" y="200315"/>
                <a:pt x="52707" y="199079"/>
                <a:pt x="53103" y="197915"/>
              </a:cubicBezTo>
              <a:cubicBezTo>
                <a:pt x="52254" y="195588"/>
                <a:pt x="53499" y="193552"/>
                <a:pt x="54461" y="192679"/>
              </a:cubicBezTo>
              <a:cubicBezTo>
                <a:pt x="55988" y="191370"/>
                <a:pt x="56271" y="189479"/>
                <a:pt x="56950" y="187734"/>
              </a:cubicBezTo>
              <a:cubicBezTo>
                <a:pt x="57120" y="187297"/>
                <a:pt x="57855" y="187225"/>
                <a:pt x="58251" y="187007"/>
              </a:cubicBezTo>
              <a:cubicBezTo>
                <a:pt x="58704" y="185843"/>
                <a:pt x="59100" y="184461"/>
                <a:pt x="59779" y="183225"/>
              </a:cubicBezTo>
              <a:cubicBezTo>
                <a:pt x="61023" y="180825"/>
                <a:pt x="62494" y="178643"/>
                <a:pt x="63682" y="176171"/>
              </a:cubicBezTo>
              <a:cubicBezTo>
                <a:pt x="64700" y="173989"/>
                <a:pt x="65210" y="171298"/>
                <a:pt x="66341" y="169189"/>
              </a:cubicBezTo>
              <a:cubicBezTo>
                <a:pt x="69849" y="162572"/>
                <a:pt x="70980" y="155226"/>
                <a:pt x="70867" y="147445"/>
              </a:cubicBezTo>
              <a:cubicBezTo>
                <a:pt x="70867" y="146136"/>
                <a:pt x="71263" y="144754"/>
                <a:pt x="71489" y="143373"/>
              </a:cubicBezTo>
              <a:cubicBezTo>
                <a:pt x="71602" y="142573"/>
                <a:pt x="71829" y="141627"/>
                <a:pt x="72055" y="140682"/>
              </a:cubicBezTo>
              <a:close/>
              <a:moveTo>
                <a:pt x="137114" y="285765"/>
              </a:moveTo>
              <a:cubicBezTo>
                <a:pt x="138132" y="285474"/>
                <a:pt x="138980" y="285329"/>
                <a:pt x="139716" y="284892"/>
              </a:cubicBezTo>
              <a:cubicBezTo>
                <a:pt x="140564" y="284383"/>
                <a:pt x="143393" y="284311"/>
                <a:pt x="143959" y="285183"/>
              </a:cubicBezTo>
              <a:cubicBezTo>
                <a:pt x="147580" y="290274"/>
                <a:pt x="152275" y="291947"/>
                <a:pt x="157367" y="292092"/>
              </a:cubicBezTo>
              <a:cubicBezTo>
                <a:pt x="158498" y="292092"/>
                <a:pt x="158951" y="292601"/>
                <a:pt x="159403" y="293765"/>
              </a:cubicBezTo>
              <a:cubicBezTo>
                <a:pt x="160761" y="297474"/>
                <a:pt x="163024" y="300092"/>
                <a:pt x="165683" y="302273"/>
              </a:cubicBezTo>
              <a:cubicBezTo>
                <a:pt x="166645" y="303073"/>
                <a:pt x="167380" y="304237"/>
                <a:pt x="168172" y="305255"/>
              </a:cubicBezTo>
              <a:cubicBezTo>
                <a:pt x="168794" y="306055"/>
                <a:pt x="169303" y="306709"/>
                <a:pt x="169756" y="307509"/>
              </a:cubicBezTo>
              <a:cubicBezTo>
                <a:pt x="169982" y="307946"/>
                <a:pt x="169982" y="308600"/>
                <a:pt x="170265" y="308964"/>
              </a:cubicBezTo>
              <a:cubicBezTo>
                <a:pt x="171114" y="309909"/>
                <a:pt x="173942" y="309473"/>
                <a:pt x="174848" y="308382"/>
              </a:cubicBezTo>
              <a:cubicBezTo>
                <a:pt x="175017" y="308164"/>
                <a:pt x="175244" y="308091"/>
                <a:pt x="175526" y="307946"/>
              </a:cubicBezTo>
              <a:cubicBezTo>
                <a:pt x="175583" y="308673"/>
                <a:pt x="175640" y="309255"/>
                <a:pt x="175753" y="310346"/>
              </a:cubicBezTo>
              <a:cubicBezTo>
                <a:pt x="176205" y="309618"/>
                <a:pt x="176375" y="309255"/>
                <a:pt x="176601" y="308891"/>
              </a:cubicBezTo>
              <a:cubicBezTo>
                <a:pt x="177676" y="306782"/>
                <a:pt x="178468" y="304164"/>
                <a:pt x="179939" y="302564"/>
              </a:cubicBezTo>
              <a:cubicBezTo>
                <a:pt x="182372" y="299801"/>
                <a:pt x="184635" y="297037"/>
                <a:pt x="186219" y="293328"/>
              </a:cubicBezTo>
              <a:cubicBezTo>
                <a:pt x="187859" y="289474"/>
                <a:pt x="190009" y="285983"/>
                <a:pt x="190518" y="281474"/>
              </a:cubicBezTo>
              <a:cubicBezTo>
                <a:pt x="190575" y="281111"/>
                <a:pt x="190858" y="280820"/>
                <a:pt x="191027" y="280456"/>
              </a:cubicBezTo>
              <a:cubicBezTo>
                <a:pt x="194309" y="274493"/>
                <a:pt x="198156" y="268893"/>
                <a:pt x="199796" y="261766"/>
              </a:cubicBezTo>
              <a:cubicBezTo>
                <a:pt x="200701" y="257985"/>
                <a:pt x="201267" y="253985"/>
                <a:pt x="200022" y="249840"/>
              </a:cubicBezTo>
              <a:cubicBezTo>
                <a:pt x="199344" y="247658"/>
                <a:pt x="199570" y="245040"/>
                <a:pt x="199513" y="242567"/>
              </a:cubicBezTo>
              <a:cubicBezTo>
                <a:pt x="199513" y="241258"/>
                <a:pt x="199400" y="239586"/>
                <a:pt x="200022" y="238786"/>
              </a:cubicBezTo>
              <a:cubicBezTo>
                <a:pt x="201154" y="237259"/>
                <a:pt x="200362" y="235949"/>
                <a:pt x="200305" y="234495"/>
              </a:cubicBezTo>
              <a:cubicBezTo>
                <a:pt x="200305" y="233404"/>
                <a:pt x="200192" y="232386"/>
                <a:pt x="200079" y="231077"/>
              </a:cubicBezTo>
              <a:cubicBezTo>
                <a:pt x="200305" y="231150"/>
                <a:pt x="200022" y="231077"/>
                <a:pt x="200022" y="231077"/>
              </a:cubicBezTo>
              <a:cubicBezTo>
                <a:pt x="199966" y="229913"/>
                <a:pt x="199909" y="228823"/>
                <a:pt x="199853" y="227659"/>
              </a:cubicBezTo>
              <a:cubicBezTo>
                <a:pt x="200192" y="227877"/>
                <a:pt x="200475" y="228095"/>
                <a:pt x="200701" y="228314"/>
              </a:cubicBezTo>
              <a:cubicBezTo>
                <a:pt x="200362" y="226350"/>
                <a:pt x="200079" y="224459"/>
                <a:pt x="199626" y="222568"/>
              </a:cubicBezTo>
              <a:cubicBezTo>
                <a:pt x="199513" y="222132"/>
                <a:pt x="198778" y="221841"/>
                <a:pt x="198269" y="221768"/>
              </a:cubicBezTo>
              <a:cubicBezTo>
                <a:pt x="194874" y="221114"/>
                <a:pt x="193177" y="224823"/>
                <a:pt x="190858" y="226786"/>
              </a:cubicBezTo>
              <a:cubicBezTo>
                <a:pt x="189387" y="228023"/>
                <a:pt x="188255" y="229913"/>
                <a:pt x="186784" y="231222"/>
              </a:cubicBezTo>
              <a:cubicBezTo>
                <a:pt x="184125" y="233622"/>
                <a:pt x="181297" y="235731"/>
                <a:pt x="178581" y="237986"/>
              </a:cubicBezTo>
              <a:cubicBezTo>
                <a:pt x="178016" y="238495"/>
                <a:pt x="177450" y="239077"/>
                <a:pt x="176828" y="239440"/>
              </a:cubicBezTo>
              <a:cubicBezTo>
                <a:pt x="173886" y="241040"/>
                <a:pt x="171001" y="242567"/>
                <a:pt x="168059" y="244022"/>
              </a:cubicBezTo>
              <a:cubicBezTo>
                <a:pt x="166588" y="244749"/>
                <a:pt x="165060" y="245404"/>
                <a:pt x="163476" y="245840"/>
              </a:cubicBezTo>
              <a:cubicBezTo>
                <a:pt x="162628" y="246131"/>
                <a:pt x="161666" y="246058"/>
                <a:pt x="160761" y="246131"/>
              </a:cubicBezTo>
              <a:cubicBezTo>
                <a:pt x="159120" y="246276"/>
                <a:pt x="157480" y="246640"/>
                <a:pt x="155896" y="246349"/>
              </a:cubicBezTo>
              <a:cubicBezTo>
                <a:pt x="152332" y="245767"/>
                <a:pt x="150238" y="247076"/>
                <a:pt x="148258" y="251149"/>
              </a:cubicBezTo>
              <a:cubicBezTo>
                <a:pt x="147693" y="252240"/>
                <a:pt x="146957" y="253112"/>
                <a:pt x="147127" y="254567"/>
              </a:cubicBezTo>
              <a:cubicBezTo>
                <a:pt x="147184" y="254930"/>
                <a:pt x="146674" y="255439"/>
                <a:pt x="146335" y="255876"/>
              </a:cubicBezTo>
              <a:cubicBezTo>
                <a:pt x="145486" y="257039"/>
                <a:pt x="144525" y="258057"/>
                <a:pt x="143846" y="259366"/>
              </a:cubicBezTo>
              <a:cubicBezTo>
                <a:pt x="143054" y="260966"/>
                <a:pt x="142545" y="262784"/>
                <a:pt x="141866" y="264457"/>
              </a:cubicBezTo>
              <a:cubicBezTo>
                <a:pt x="140791" y="267075"/>
                <a:pt x="139150" y="269330"/>
                <a:pt x="139376" y="272602"/>
              </a:cubicBezTo>
              <a:cubicBezTo>
                <a:pt x="139376" y="272966"/>
                <a:pt x="139150" y="273329"/>
                <a:pt x="138980" y="273620"/>
              </a:cubicBezTo>
              <a:cubicBezTo>
                <a:pt x="138358" y="274493"/>
                <a:pt x="137453" y="275147"/>
                <a:pt x="137000" y="276093"/>
              </a:cubicBezTo>
              <a:cubicBezTo>
                <a:pt x="136548" y="277184"/>
                <a:pt x="136548" y="278638"/>
                <a:pt x="136208" y="280384"/>
              </a:cubicBezTo>
              <a:cubicBezTo>
                <a:pt x="134172" y="282347"/>
                <a:pt x="136887" y="284165"/>
                <a:pt x="137114" y="285765"/>
              </a:cubicBezTo>
              <a:close/>
              <a:moveTo>
                <a:pt x="106564" y="366488"/>
              </a:moveTo>
              <a:cubicBezTo>
                <a:pt x="106225" y="369761"/>
                <a:pt x="108092" y="369033"/>
                <a:pt x="109110" y="369470"/>
              </a:cubicBezTo>
              <a:cubicBezTo>
                <a:pt x="111430" y="370415"/>
                <a:pt x="113806" y="371579"/>
                <a:pt x="116125" y="371506"/>
              </a:cubicBezTo>
              <a:cubicBezTo>
                <a:pt x="122292" y="371361"/>
                <a:pt x="127496" y="367434"/>
                <a:pt x="132644" y="363506"/>
              </a:cubicBezTo>
              <a:cubicBezTo>
                <a:pt x="133719" y="362706"/>
                <a:pt x="134907" y="361907"/>
                <a:pt x="136095" y="361470"/>
              </a:cubicBezTo>
              <a:cubicBezTo>
                <a:pt x="139942" y="360234"/>
                <a:pt x="143223" y="357761"/>
                <a:pt x="145373" y="353543"/>
              </a:cubicBezTo>
              <a:cubicBezTo>
                <a:pt x="147410" y="349616"/>
                <a:pt x="150238" y="347144"/>
                <a:pt x="153180" y="344598"/>
              </a:cubicBezTo>
              <a:cubicBezTo>
                <a:pt x="159064" y="339435"/>
                <a:pt x="161553" y="332744"/>
                <a:pt x="160026" y="323727"/>
              </a:cubicBezTo>
              <a:cubicBezTo>
                <a:pt x="158894" y="316963"/>
                <a:pt x="155160" y="312745"/>
                <a:pt x="150861" y="309182"/>
              </a:cubicBezTo>
              <a:cubicBezTo>
                <a:pt x="150408" y="308818"/>
                <a:pt x="149729" y="308237"/>
                <a:pt x="149729" y="307728"/>
              </a:cubicBezTo>
              <a:cubicBezTo>
                <a:pt x="149729" y="305473"/>
                <a:pt x="148258" y="305400"/>
                <a:pt x="147240" y="304455"/>
              </a:cubicBezTo>
              <a:cubicBezTo>
                <a:pt x="145656" y="303001"/>
                <a:pt x="144298" y="304455"/>
                <a:pt x="142941" y="304891"/>
              </a:cubicBezTo>
              <a:cubicBezTo>
                <a:pt x="140112" y="305837"/>
                <a:pt x="137057" y="305473"/>
                <a:pt x="134511" y="307800"/>
              </a:cubicBezTo>
              <a:cubicBezTo>
                <a:pt x="133493" y="308746"/>
                <a:pt x="132022" y="309109"/>
                <a:pt x="130721" y="309327"/>
              </a:cubicBezTo>
              <a:cubicBezTo>
                <a:pt x="125007" y="310273"/>
                <a:pt x="120481" y="313473"/>
                <a:pt x="117766" y="320309"/>
              </a:cubicBezTo>
              <a:cubicBezTo>
                <a:pt x="116861" y="322563"/>
                <a:pt x="116012" y="324890"/>
                <a:pt x="114767" y="326708"/>
              </a:cubicBezTo>
              <a:cubicBezTo>
                <a:pt x="112618" y="329835"/>
                <a:pt x="111034" y="333544"/>
                <a:pt x="108261" y="335944"/>
              </a:cubicBezTo>
              <a:cubicBezTo>
                <a:pt x="104245" y="339435"/>
                <a:pt x="102038" y="344380"/>
                <a:pt x="101077" y="350416"/>
              </a:cubicBezTo>
              <a:cubicBezTo>
                <a:pt x="100907" y="351507"/>
                <a:pt x="101020" y="353180"/>
                <a:pt x="99493" y="353180"/>
              </a:cubicBezTo>
              <a:cubicBezTo>
                <a:pt x="99323" y="353180"/>
                <a:pt x="99153" y="353834"/>
                <a:pt x="99040" y="354198"/>
              </a:cubicBezTo>
              <a:cubicBezTo>
                <a:pt x="97796" y="357979"/>
                <a:pt x="99153" y="362270"/>
                <a:pt x="102095" y="363870"/>
              </a:cubicBezTo>
              <a:cubicBezTo>
                <a:pt x="102491" y="364088"/>
                <a:pt x="102944" y="364670"/>
                <a:pt x="103057" y="365252"/>
              </a:cubicBezTo>
              <a:cubicBezTo>
                <a:pt x="103623" y="367361"/>
                <a:pt x="104471" y="368161"/>
                <a:pt x="106564" y="366488"/>
              </a:cubicBezTo>
              <a:close/>
              <a:moveTo>
                <a:pt x="230855" y="112465"/>
              </a:moveTo>
              <a:cubicBezTo>
                <a:pt x="231420" y="111811"/>
                <a:pt x="232099" y="111374"/>
                <a:pt x="232099" y="110865"/>
              </a:cubicBezTo>
              <a:cubicBezTo>
                <a:pt x="232099" y="108102"/>
                <a:pt x="233853" y="105484"/>
                <a:pt x="232552" y="102575"/>
              </a:cubicBezTo>
              <a:cubicBezTo>
                <a:pt x="232269" y="101920"/>
                <a:pt x="232552" y="100538"/>
                <a:pt x="232212" y="100247"/>
              </a:cubicBezTo>
              <a:cubicBezTo>
                <a:pt x="231420" y="99666"/>
                <a:pt x="230572" y="99011"/>
                <a:pt x="229497" y="100175"/>
              </a:cubicBezTo>
              <a:cubicBezTo>
                <a:pt x="228309" y="101484"/>
                <a:pt x="226725" y="101847"/>
                <a:pt x="225650" y="103738"/>
              </a:cubicBezTo>
              <a:cubicBezTo>
                <a:pt x="224122" y="106284"/>
                <a:pt x="221520" y="107593"/>
                <a:pt x="220445" y="110792"/>
              </a:cubicBezTo>
              <a:cubicBezTo>
                <a:pt x="220275" y="111301"/>
                <a:pt x="219653" y="111592"/>
                <a:pt x="219314" y="112029"/>
              </a:cubicBezTo>
              <a:cubicBezTo>
                <a:pt x="218861" y="112538"/>
                <a:pt x="218522" y="113192"/>
                <a:pt x="218069" y="113774"/>
              </a:cubicBezTo>
              <a:cubicBezTo>
                <a:pt x="218069" y="113774"/>
                <a:pt x="218069" y="113847"/>
                <a:pt x="218126" y="113847"/>
              </a:cubicBezTo>
              <a:cubicBezTo>
                <a:pt x="217164" y="115010"/>
                <a:pt x="216202" y="116101"/>
                <a:pt x="215240" y="117338"/>
              </a:cubicBezTo>
              <a:cubicBezTo>
                <a:pt x="215750" y="117556"/>
                <a:pt x="216089" y="117701"/>
                <a:pt x="216711" y="117992"/>
              </a:cubicBezTo>
              <a:cubicBezTo>
                <a:pt x="214166" y="119519"/>
                <a:pt x="212412" y="121337"/>
                <a:pt x="211394" y="124537"/>
              </a:cubicBezTo>
              <a:cubicBezTo>
                <a:pt x="210998" y="125773"/>
                <a:pt x="209527" y="126355"/>
                <a:pt x="208621" y="127301"/>
              </a:cubicBezTo>
              <a:cubicBezTo>
                <a:pt x="208225" y="127737"/>
                <a:pt x="207943" y="128319"/>
                <a:pt x="207716" y="128901"/>
              </a:cubicBezTo>
              <a:cubicBezTo>
                <a:pt x="207547" y="129264"/>
                <a:pt x="207716" y="129991"/>
                <a:pt x="207547" y="130137"/>
              </a:cubicBezTo>
              <a:cubicBezTo>
                <a:pt x="206132" y="131446"/>
                <a:pt x="204944" y="132900"/>
                <a:pt x="203869" y="134791"/>
              </a:cubicBezTo>
              <a:cubicBezTo>
                <a:pt x="200984" y="139664"/>
                <a:pt x="197646" y="144100"/>
                <a:pt x="194648" y="148899"/>
              </a:cubicBezTo>
              <a:cubicBezTo>
                <a:pt x="192951" y="151663"/>
                <a:pt x="191593" y="154717"/>
                <a:pt x="190122" y="157626"/>
              </a:cubicBezTo>
              <a:cubicBezTo>
                <a:pt x="190122" y="157626"/>
                <a:pt x="189670" y="157117"/>
                <a:pt x="189670" y="157117"/>
              </a:cubicBezTo>
              <a:cubicBezTo>
                <a:pt x="188764" y="158354"/>
                <a:pt x="187633" y="159517"/>
                <a:pt x="187011" y="160972"/>
              </a:cubicBezTo>
              <a:cubicBezTo>
                <a:pt x="186219" y="162790"/>
                <a:pt x="185823" y="164826"/>
                <a:pt x="185200" y="166789"/>
              </a:cubicBezTo>
              <a:cubicBezTo>
                <a:pt x="185087" y="167153"/>
                <a:pt x="184918" y="167589"/>
                <a:pt x="184691" y="167808"/>
              </a:cubicBezTo>
              <a:cubicBezTo>
                <a:pt x="183220" y="168898"/>
                <a:pt x="182202" y="170207"/>
                <a:pt x="181863" y="172607"/>
              </a:cubicBezTo>
              <a:cubicBezTo>
                <a:pt x="181693" y="173844"/>
                <a:pt x="180618" y="174934"/>
                <a:pt x="179883" y="176025"/>
              </a:cubicBezTo>
              <a:cubicBezTo>
                <a:pt x="179600" y="176534"/>
                <a:pt x="179147" y="176898"/>
                <a:pt x="178921" y="177407"/>
              </a:cubicBezTo>
              <a:cubicBezTo>
                <a:pt x="178016" y="179443"/>
                <a:pt x="177224" y="181552"/>
                <a:pt x="176318" y="183589"/>
              </a:cubicBezTo>
              <a:cubicBezTo>
                <a:pt x="175640" y="185189"/>
                <a:pt x="174848" y="186716"/>
                <a:pt x="174169" y="188388"/>
              </a:cubicBezTo>
              <a:cubicBezTo>
                <a:pt x="173546" y="189916"/>
                <a:pt x="173037" y="191443"/>
                <a:pt x="172528" y="193043"/>
              </a:cubicBezTo>
              <a:cubicBezTo>
                <a:pt x="171962" y="194788"/>
                <a:pt x="171566" y="196606"/>
                <a:pt x="171057" y="198351"/>
              </a:cubicBezTo>
              <a:cubicBezTo>
                <a:pt x="171001" y="198497"/>
                <a:pt x="171227" y="198715"/>
                <a:pt x="171283" y="198933"/>
              </a:cubicBezTo>
              <a:cubicBezTo>
                <a:pt x="171566" y="199806"/>
                <a:pt x="172358" y="200897"/>
                <a:pt x="170887" y="201333"/>
              </a:cubicBezTo>
              <a:cubicBezTo>
                <a:pt x="170831" y="201333"/>
                <a:pt x="170831" y="202060"/>
                <a:pt x="170944" y="202206"/>
              </a:cubicBezTo>
              <a:cubicBezTo>
                <a:pt x="171057" y="202351"/>
                <a:pt x="171453" y="202424"/>
                <a:pt x="171679" y="202351"/>
              </a:cubicBezTo>
              <a:cubicBezTo>
                <a:pt x="172868" y="201988"/>
                <a:pt x="173999" y="201406"/>
                <a:pt x="175187" y="201115"/>
              </a:cubicBezTo>
              <a:cubicBezTo>
                <a:pt x="176149" y="200897"/>
                <a:pt x="177280" y="201260"/>
                <a:pt x="178185" y="200751"/>
              </a:cubicBezTo>
              <a:cubicBezTo>
                <a:pt x="181240" y="199224"/>
                <a:pt x="184239" y="197479"/>
                <a:pt x="187576" y="197697"/>
              </a:cubicBezTo>
              <a:cubicBezTo>
                <a:pt x="189104" y="197770"/>
                <a:pt x="189613" y="197115"/>
                <a:pt x="189387" y="195079"/>
              </a:cubicBezTo>
              <a:cubicBezTo>
                <a:pt x="189952" y="195515"/>
                <a:pt x="190292" y="195733"/>
                <a:pt x="190575" y="195952"/>
              </a:cubicBezTo>
              <a:cubicBezTo>
                <a:pt x="191141" y="195297"/>
                <a:pt x="191650" y="194715"/>
                <a:pt x="192159" y="194133"/>
              </a:cubicBezTo>
              <a:cubicBezTo>
                <a:pt x="193856" y="192315"/>
                <a:pt x="195666" y="190570"/>
                <a:pt x="197194" y="188534"/>
              </a:cubicBezTo>
              <a:cubicBezTo>
                <a:pt x="198495" y="186861"/>
                <a:pt x="199570" y="184825"/>
                <a:pt x="200758" y="183007"/>
              </a:cubicBezTo>
              <a:cubicBezTo>
                <a:pt x="202342" y="180607"/>
                <a:pt x="204152" y="178425"/>
                <a:pt x="205680" y="175953"/>
              </a:cubicBezTo>
              <a:cubicBezTo>
                <a:pt x="207716" y="172535"/>
                <a:pt x="209640" y="168971"/>
                <a:pt x="211563" y="165480"/>
              </a:cubicBezTo>
              <a:cubicBezTo>
                <a:pt x="212299" y="164171"/>
                <a:pt x="212978" y="162717"/>
                <a:pt x="213770" y="161481"/>
              </a:cubicBezTo>
              <a:cubicBezTo>
                <a:pt x="214109" y="160972"/>
                <a:pt x="214958" y="160753"/>
                <a:pt x="215014" y="160244"/>
              </a:cubicBezTo>
              <a:cubicBezTo>
                <a:pt x="215354" y="157772"/>
                <a:pt x="216033" y="155736"/>
                <a:pt x="218465" y="154863"/>
              </a:cubicBezTo>
              <a:cubicBezTo>
                <a:pt x="216542" y="153990"/>
                <a:pt x="217277" y="153190"/>
                <a:pt x="217956" y="152245"/>
              </a:cubicBezTo>
              <a:cubicBezTo>
                <a:pt x="218409" y="151663"/>
                <a:pt x="218691" y="150790"/>
                <a:pt x="219087" y="150063"/>
              </a:cubicBezTo>
              <a:cubicBezTo>
                <a:pt x="219936" y="148609"/>
                <a:pt x="220785" y="147154"/>
                <a:pt x="221463" y="145991"/>
              </a:cubicBezTo>
              <a:cubicBezTo>
                <a:pt x="222199" y="143227"/>
                <a:pt x="222821" y="140827"/>
                <a:pt x="223444" y="138427"/>
              </a:cubicBezTo>
              <a:cubicBezTo>
                <a:pt x="223557" y="137846"/>
                <a:pt x="224179" y="137482"/>
                <a:pt x="224349" y="136900"/>
              </a:cubicBezTo>
              <a:cubicBezTo>
                <a:pt x="225084" y="134791"/>
                <a:pt x="225197" y="131882"/>
                <a:pt x="226385" y="130500"/>
              </a:cubicBezTo>
              <a:cubicBezTo>
                <a:pt x="228705" y="127737"/>
                <a:pt x="227686" y="123228"/>
                <a:pt x="230063" y="120683"/>
              </a:cubicBezTo>
              <a:cubicBezTo>
                <a:pt x="230119" y="120610"/>
                <a:pt x="230176" y="120392"/>
                <a:pt x="230119" y="120246"/>
              </a:cubicBezTo>
              <a:cubicBezTo>
                <a:pt x="229610" y="117628"/>
                <a:pt x="231081" y="115883"/>
                <a:pt x="231703" y="113774"/>
              </a:cubicBezTo>
              <a:cubicBezTo>
                <a:pt x="231420" y="113410"/>
                <a:pt x="231081" y="112901"/>
                <a:pt x="230855" y="112465"/>
              </a:cubicBezTo>
              <a:close/>
              <a:moveTo>
                <a:pt x="273397" y="197551"/>
              </a:moveTo>
              <a:cubicBezTo>
                <a:pt x="273171" y="197406"/>
                <a:pt x="272945" y="197261"/>
                <a:pt x="272775" y="197115"/>
              </a:cubicBezTo>
              <a:cubicBezTo>
                <a:pt x="271926" y="199006"/>
                <a:pt x="271078" y="200969"/>
                <a:pt x="270286" y="202860"/>
              </a:cubicBezTo>
              <a:cubicBezTo>
                <a:pt x="270512" y="203006"/>
                <a:pt x="270795" y="203224"/>
                <a:pt x="271021" y="203369"/>
              </a:cubicBezTo>
              <a:cubicBezTo>
                <a:pt x="271757" y="201479"/>
                <a:pt x="272549" y="199515"/>
                <a:pt x="273397" y="197551"/>
              </a:cubicBezTo>
              <a:close/>
            </a:path>
          </a:pathLst>
        </a:custGeom>
        <a:solidFill>
          <a:srgbClr val="262262"/>
        </a:solidFill>
        <a:ln w="566" cap="flat">
          <a:noFill/>
          <a:prstDash val="solid"/>
          <a:miter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twoCellAnchor>
    <xdr:from>
      <xdr:col>23</xdr:col>
      <xdr:colOff>0</xdr:colOff>
      <xdr:row>148</xdr:row>
      <xdr:rowOff>183443</xdr:rowOff>
    </xdr:from>
    <xdr:to>
      <xdr:col>25</xdr:col>
      <xdr:colOff>29281</xdr:colOff>
      <xdr:row>149</xdr:row>
      <xdr:rowOff>262889</xdr:rowOff>
    </xdr:to>
    <xdr:sp macro="" textlink="">
      <xdr:nvSpPr>
        <xdr:cNvPr id="6" name="Полилиния 5">
          <a:extLst>
            <a:ext uri="{FF2B5EF4-FFF2-40B4-BE49-F238E27FC236}">
              <a16:creationId xmlns:a16="http://schemas.microsoft.com/office/drawing/2014/main" id="{30CD4D16-15A8-52A6-20B4-4795A4396311}"/>
            </a:ext>
          </a:extLst>
        </xdr:cNvPr>
        <xdr:cNvSpPr/>
      </xdr:nvSpPr>
      <xdr:spPr>
        <a:xfrm>
          <a:off x="5573889" y="26472443"/>
          <a:ext cx="466725" cy="319335"/>
        </a:xfrm>
        <a:custGeom>
          <a:avLst/>
          <a:gdLst>
            <a:gd name="connsiteX0" fmla="*/ 136944 w 466816"/>
            <a:gd name="connsiteY0" fmla="*/ 203588 h 390417"/>
            <a:gd name="connsiteX1" fmla="*/ 136718 w 466816"/>
            <a:gd name="connsiteY1" fmla="*/ 202424 h 390417"/>
            <a:gd name="connsiteX2" fmla="*/ 139603 w 466816"/>
            <a:gd name="connsiteY2" fmla="*/ 198570 h 390417"/>
            <a:gd name="connsiteX3" fmla="*/ 141413 w 466816"/>
            <a:gd name="connsiteY3" fmla="*/ 195806 h 390417"/>
            <a:gd name="connsiteX4" fmla="*/ 145373 w 466816"/>
            <a:gd name="connsiteY4" fmla="*/ 191079 h 390417"/>
            <a:gd name="connsiteX5" fmla="*/ 150861 w 466816"/>
            <a:gd name="connsiteY5" fmla="*/ 183298 h 390417"/>
            <a:gd name="connsiteX6" fmla="*/ 153067 w 466816"/>
            <a:gd name="connsiteY6" fmla="*/ 180752 h 390417"/>
            <a:gd name="connsiteX7" fmla="*/ 154368 w 466816"/>
            <a:gd name="connsiteY7" fmla="*/ 178134 h 390417"/>
            <a:gd name="connsiteX8" fmla="*/ 158102 w 466816"/>
            <a:gd name="connsiteY8" fmla="*/ 172753 h 390417"/>
            <a:gd name="connsiteX9" fmla="*/ 159686 w 466816"/>
            <a:gd name="connsiteY9" fmla="*/ 169844 h 390417"/>
            <a:gd name="connsiteX10" fmla="*/ 158951 w 466816"/>
            <a:gd name="connsiteY10" fmla="*/ 166789 h 390417"/>
            <a:gd name="connsiteX11" fmla="*/ 153803 w 466816"/>
            <a:gd name="connsiteY11" fmla="*/ 169335 h 390417"/>
            <a:gd name="connsiteX12" fmla="*/ 151144 w 466816"/>
            <a:gd name="connsiteY12" fmla="*/ 171226 h 390417"/>
            <a:gd name="connsiteX13" fmla="*/ 145882 w 466816"/>
            <a:gd name="connsiteY13" fmla="*/ 175589 h 390417"/>
            <a:gd name="connsiteX14" fmla="*/ 142092 w 466816"/>
            <a:gd name="connsiteY14" fmla="*/ 177698 h 390417"/>
            <a:gd name="connsiteX15" fmla="*/ 141074 w 466816"/>
            <a:gd name="connsiteY15" fmla="*/ 178280 h 390417"/>
            <a:gd name="connsiteX16" fmla="*/ 137623 w 466816"/>
            <a:gd name="connsiteY16" fmla="*/ 181407 h 390417"/>
            <a:gd name="connsiteX17" fmla="*/ 132814 w 466816"/>
            <a:gd name="connsiteY17" fmla="*/ 183589 h 390417"/>
            <a:gd name="connsiteX18" fmla="*/ 124272 w 466816"/>
            <a:gd name="connsiteY18" fmla="*/ 185552 h 390417"/>
            <a:gd name="connsiteX19" fmla="*/ 121499 w 466816"/>
            <a:gd name="connsiteY19" fmla="*/ 183952 h 390417"/>
            <a:gd name="connsiteX20" fmla="*/ 119293 w 466816"/>
            <a:gd name="connsiteY20" fmla="*/ 183298 h 390417"/>
            <a:gd name="connsiteX21" fmla="*/ 118954 w 466816"/>
            <a:gd name="connsiteY21" fmla="*/ 181916 h 390417"/>
            <a:gd name="connsiteX22" fmla="*/ 112335 w 466816"/>
            <a:gd name="connsiteY22" fmla="*/ 174207 h 390417"/>
            <a:gd name="connsiteX23" fmla="*/ 108035 w 466816"/>
            <a:gd name="connsiteY23" fmla="*/ 163662 h 390417"/>
            <a:gd name="connsiteX24" fmla="*/ 105263 w 466816"/>
            <a:gd name="connsiteY24" fmla="*/ 161117 h 390417"/>
            <a:gd name="connsiteX25" fmla="*/ 105829 w 466816"/>
            <a:gd name="connsiteY25" fmla="*/ 160099 h 390417"/>
            <a:gd name="connsiteX26" fmla="*/ 104584 w 466816"/>
            <a:gd name="connsiteY26" fmla="*/ 157481 h 390417"/>
            <a:gd name="connsiteX27" fmla="*/ 100964 w 466816"/>
            <a:gd name="connsiteY27" fmla="*/ 148027 h 390417"/>
            <a:gd name="connsiteX28" fmla="*/ 99776 w 466816"/>
            <a:gd name="connsiteY28" fmla="*/ 147445 h 390417"/>
            <a:gd name="connsiteX29" fmla="*/ 98418 w 466816"/>
            <a:gd name="connsiteY29" fmla="*/ 141336 h 390417"/>
            <a:gd name="connsiteX30" fmla="*/ 97852 w 466816"/>
            <a:gd name="connsiteY30" fmla="*/ 136755 h 390417"/>
            <a:gd name="connsiteX31" fmla="*/ 93213 w 466816"/>
            <a:gd name="connsiteY31" fmla="*/ 128319 h 390417"/>
            <a:gd name="connsiteX32" fmla="*/ 87952 w 466816"/>
            <a:gd name="connsiteY32" fmla="*/ 127373 h 390417"/>
            <a:gd name="connsiteX33" fmla="*/ 86820 w 466816"/>
            <a:gd name="connsiteY33" fmla="*/ 128901 h 390417"/>
            <a:gd name="connsiteX34" fmla="*/ 84444 w 466816"/>
            <a:gd name="connsiteY34" fmla="*/ 143663 h 390417"/>
            <a:gd name="connsiteX35" fmla="*/ 81276 w 466816"/>
            <a:gd name="connsiteY35" fmla="*/ 154863 h 390417"/>
            <a:gd name="connsiteX36" fmla="*/ 80032 w 466816"/>
            <a:gd name="connsiteY36" fmla="*/ 159444 h 390417"/>
            <a:gd name="connsiteX37" fmla="*/ 77146 w 466816"/>
            <a:gd name="connsiteY37" fmla="*/ 169044 h 390417"/>
            <a:gd name="connsiteX38" fmla="*/ 75223 w 466816"/>
            <a:gd name="connsiteY38" fmla="*/ 173698 h 390417"/>
            <a:gd name="connsiteX39" fmla="*/ 73696 w 466816"/>
            <a:gd name="connsiteY39" fmla="*/ 178280 h 390417"/>
            <a:gd name="connsiteX40" fmla="*/ 72508 w 466816"/>
            <a:gd name="connsiteY40" fmla="*/ 179589 h 390417"/>
            <a:gd name="connsiteX41" fmla="*/ 69905 w 466816"/>
            <a:gd name="connsiteY41" fmla="*/ 186425 h 390417"/>
            <a:gd name="connsiteX42" fmla="*/ 69566 w 466816"/>
            <a:gd name="connsiteY42" fmla="*/ 187661 h 390417"/>
            <a:gd name="connsiteX43" fmla="*/ 67925 w 466816"/>
            <a:gd name="connsiteY43" fmla="*/ 190279 h 390417"/>
            <a:gd name="connsiteX44" fmla="*/ 66907 w 466816"/>
            <a:gd name="connsiteY44" fmla="*/ 191370 h 390417"/>
            <a:gd name="connsiteX45" fmla="*/ 68208 w 466816"/>
            <a:gd name="connsiteY45" fmla="*/ 192170 h 390417"/>
            <a:gd name="connsiteX46" fmla="*/ 67642 w 466816"/>
            <a:gd name="connsiteY46" fmla="*/ 193770 h 390417"/>
            <a:gd name="connsiteX47" fmla="*/ 63286 w 466816"/>
            <a:gd name="connsiteY47" fmla="*/ 203224 h 390417"/>
            <a:gd name="connsiteX48" fmla="*/ 63116 w 466816"/>
            <a:gd name="connsiteY48" fmla="*/ 204315 h 390417"/>
            <a:gd name="connsiteX49" fmla="*/ 59326 w 466816"/>
            <a:gd name="connsiteY49" fmla="*/ 211296 h 390417"/>
            <a:gd name="connsiteX50" fmla="*/ 59100 w 466816"/>
            <a:gd name="connsiteY50" fmla="*/ 212533 h 390417"/>
            <a:gd name="connsiteX51" fmla="*/ 56554 w 466816"/>
            <a:gd name="connsiteY51" fmla="*/ 212314 h 390417"/>
            <a:gd name="connsiteX52" fmla="*/ 57799 w 466816"/>
            <a:gd name="connsiteY52" fmla="*/ 215369 h 390417"/>
            <a:gd name="connsiteX53" fmla="*/ 58364 w 466816"/>
            <a:gd name="connsiteY53" fmla="*/ 217187 h 390417"/>
            <a:gd name="connsiteX54" fmla="*/ 55536 w 466816"/>
            <a:gd name="connsiteY54" fmla="*/ 219078 h 390417"/>
            <a:gd name="connsiteX55" fmla="*/ 53273 w 466816"/>
            <a:gd name="connsiteY55" fmla="*/ 223950 h 390417"/>
            <a:gd name="connsiteX56" fmla="*/ 52877 w 466816"/>
            <a:gd name="connsiteY56" fmla="*/ 225259 h 390417"/>
            <a:gd name="connsiteX57" fmla="*/ 50274 w 466816"/>
            <a:gd name="connsiteY57" fmla="*/ 231150 h 390417"/>
            <a:gd name="connsiteX58" fmla="*/ 48747 w 466816"/>
            <a:gd name="connsiteY58" fmla="*/ 231586 h 390417"/>
            <a:gd name="connsiteX59" fmla="*/ 46993 w 466816"/>
            <a:gd name="connsiteY59" fmla="*/ 236459 h 390417"/>
            <a:gd name="connsiteX60" fmla="*/ 42807 w 466816"/>
            <a:gd name="connsiteY60" fmla="*/ 240095 h 390417"/>
            <a:gd name="connsiteX61" fmla="*/ 32850 w 466816"/>
            <a:gd name="connsiteY61" fmla="*/ 242713 h 390417"/>
            <a:gd name="connsiteX62" fmla="*/ 28098 w 466816"/>
            <a:gd name="connsiteY62" fmla="*/ 244604 h 390417"/>
            <a:gd name="connsiteX63" fmla="*/ 18367 w 466816"/>
            <a:gd name="connsiteY63" fmla="*/ 245767 h 390417"/>
            <a:gd name="connsiteX64" fmla="*/ 13389 w 466816"/>
            <a:gd name="connsiteY64" fmla="*/ 243295 h 390417"/>
            <a:gd name="connsiteX65" fmla="*/ 2980 w 466816"/>
            <a:gd name="connsiteY65" fmla="*/ 225477 h 390417"/>
            <a:gd name="connsiteX66" fmla="*/ 208 w 466816"/>
            <a:gd name="connsiteY66" fmla="*/ 198206 h 390417"/>
            <a:gd name="connsiteX67" fmla="*/ 2923 w 466816"/>
            <a:gd name="connsiteY67" fmla="*/ 184752 h 390417"/>
            <a:gd name="connsiteX68" fmla="*/ 2980 w 466816"/>
            <a:gd name="connsiteY68" fmla="*/ 183443 h 390417"/>
            <a:gd name="connsiteX69" fmla="*/ 2810 w 466816"/>
            <a:gd name="connsiteY69" fmla="*/ 182134 h 390417"/>
            <a:gd name="connsiteX70" fmla="*/ 5016 w 466816"/>
            <a:gd name="connsiteY70" fmla="*/ 175298 h 390417"/>
            <a:gd name="connsiteX71" fmla="*/ 5695 w 466816"/>
            <a:gd name="connsiteY71" fmla="*/ 174571 h 390417"/>
            <a:gd name="connsiteX72" fmla="*/ 6827 w 466816"/>
            <a:gd name="connsiteY72" fmla="*/ 172971 h 390417"/>
            <a:gd name="connsiteX73" fmla="*/ 10730 w 466816"/>
            <a:gd name="connsiteY73" fmla="*/ 164753 h 390417"/>
            <a:gd name="connsiteX74" fmla="*/ 11239 w 466816"/>
            <a:gd name="connsiteY74" fmla="*/ 162717 h 390417"/>
            <a:gd name="connsiteX75" fmla="*/ 12540 w 466816"/>
            <a:gd name="connsiteY75" fmla="*/ 160826 h 390417"/>
            <a:gd name="connsiteX76" fmla="*/ 12880 w 466816"/>
            <a:gd name="connsiteY76" fmla="*/ 160681 h 390417"/>
            <a:gd name="connsiteX77" fmla="*/ 19555 w 466816"/>
            <a:gd name="connsiteY77" fmla="*/ 150718 h 390417"/>
            <a:gd name="connsiteX78" fmla="*/ 22327 w 466816"/>
            <a:gd name="connsiteY78" fmla="*/ 148609 h 390417"/>
            <a:gd name="connsiteX79" fmla="*/ 25609 w 466816"/>
            <a:gd name="connsiteY79" fmla="*/ 143736 h 390417"/>
            <a:gd name="connsiteX80" fmla="*/ 30700 w 466816"/>
            <a:gd name="connsiteY80" fmla="*/ 138791 h 390417"/>
            <a:gd name="connsiteX81" fmla="*/ 36584 w 466816"/>
            <a:gd name="connsiteY81" fmla="*/ 133918 h 390417"/>
            <a:gd name="connsiteX82" fmla="*/ 41110 w 466816"/>
            <a:gd name="connsiteY82" fmla="*/ 129700 h 390417"/>
            <a:gd name="connsiteX83" fmla="*/ 54517 w 466816"/>
            <a:gd name="connsiteY83" fmla="*/ 118647 h 390417"/>
            <a:gd name="connsiteX84" fmla="*/ 60231 w 466816"/>
            <a:gd name="connsiteY84" fmla="*/ 115592 h 390417"/>
            <a:gd name="connsiteX85" fmla="*/ 64418 w 466816"/>
            <a:gd name="connsiteY85" fmla="*/ 112683 h 390417"/>
            <a:gd name="connsiteX86" fmla="*/ 66002 w 466816"/>
            <a:gd name="connsiteY86" fmla="*/ 111811 h 390417"/>
            <a:gd name="connsiteX87" fmla="*/ 80428 w 466816"/>
            <a:gd name="connsiteY87" fmla="*/ 107520 h 390417"/>
            <a:gd name="connsiteX88" fmla="*/ 88122 w 466816"/>
            <a:gd name="connsiteY88" fmla="*/ 107665 h 390417"/>
            <a:gd name="connsiteX89" fmla="*/ 89083 w 466816"/>
            <a:gd name="connsiteY89" fmla="*/ 108756 h 390417"/>
            <a:gd name="connsiteX90" fmla="*/ 91007 w 466816"/>
            <a:gd name="connsiteY90" fmla="*/ 107811 h 390417"/>
            <a:gd name="connsiteX91" fmla="*/ 90837 w 466816"/>
            <a:gd name="connsiteY91" fmla="*/ 108538 h 390417"/>
            <a:gd name="connsiteX92" fmla="*/ 92365 w 466816"/>
            <a:gd name="connsiteY92" fmla="*/ 109920 h 390417"/>
            <a:gd name="connsiteX93" fmla="*/ 97060 w 466816"/>
            <a:gd name="connsiteY93" fmla="*/ 112538 h 390417"/>
            <a:gd name="connsiteX94" fmla="*/ 97400 w 466816"/>
            <a:gd name="connsiteY94" fmla="*/ 112829 h 390417"/>
            <a:gd name="connsiteX95" fmla="*/ 106112 w 466816"/>
            <a:gd name="connsiteY95" fmla="*/ 121483 h 390417"/>
            <a:gd name="connsiteX96" fmla="*/ 107922 w 466816"/>
            <a:gd name="connsiteY96" fmla="*/ 125483 h 390417"/>
            <a:gd name="connsiteX97" fmla="*/ 110807 w 466816"/>
            <a:gd name="connsiteY97" fmla="*/ 132682 h 390417"/>
            <a:gd name="connsiteX98" fmla="*/ 113466 w 466816"/>
            <a:gd name="connsiteY98" fmla="*/ 137409 h 390417"/>
            <a:gd name="connsiteX99" fmla="*/ 116634 w 466816"/>
            <a:gd name="connsiteY99" fmla="*/ 145481 h 390417"/>
            <a:gd name="connsiteX100" fmla="*/ 129533 w 466816"/>
            <a:gd name="connsiteY100" fmla="*/ 163153 h 390417"/>
            <a:gd name="connsiteX101" fmla="*/ 130834 w 466816"/>
            <a:gd name="connsiteY101" fmla="*/ 163444 h 390417"/>
            <a:gd name="connsiteX102" fmla="*/ 147976 w 466816"/>
            <a:gd name="connsiteY102" fmla="*/ 157844 h 390417"/>
            <a:gd name="connsiteX103" fmla="*/ 159233 w 466816"/>
            <a:gd name="connsiteY103" fmla="*/ 147809 h 390417"/>
            <a:gd name="connsiteX104" fmla="*/ 167946 w 466816"/>
            <a:gd name="connsiteY104" fmla="*/ 140391 h 390417"/>
            <a:gd name="connsiteX105" fmla="*/ 176205 w 466816"/>
            <a:gd name="connsiteY105" fmla="*/ 130428 h 390417"/>
            <a:gd name="connsiteX106" fmla="*/ 190971 w 466816"/>
            <a:gd name="connsiteY106" fmla="*/ 104611 h 390417"/>
            <a:gd name="connsiteX107" fmla="*/ 202964 w 466816"/>
            <a:gd name="connsiteY107" fmla="*/ 81630 h 390417"/>
            <a:gd name="connsiteX108" fmla="*/ 206019 w 466816"/>
            <a:gd name="connsiteY108" fmla="*/ 74285 h 390417"/>
            <a:gd name="connsiteX109" fmla="*/ 208112 w 466816"/>
            <a:gd name="connsiteY109" fmla="*/ 69922 h 390417"/>
            <a:gd name="connsiteX110" fmla="*/ 213204 w 466816"/>
            <a:gd name="connsiteY110" fmla="*/ 59013 h 390417"/>
            <a:gd name="connsiteX111" fmla="*/ 215693 w 466816"/>
            <a:gd name="connsiteY111" fmla="*/ 52323 h 390417"/>
            <a:gd name="connsiteX112" fmla="*/ 217786 w 466816"/>
            <a:gd name="connsiteY112" fmla="*/ 48468 h 390417"/>
            <a:gd name="connsiteX113" fmla="*/ 220954 w 466816"/>
            <a:gd name="connsiteY113" fmla="*/ 42287 h 390417"/>
            <a:gd name="connsiteX114" fmla="*/ 224405 w 466816"/>
            <a:gd name="connsiteY114" fmla="*/ 36324 h 390417"/>
            <a:gd name="connsiteX115" fmla="*/ 233231 w 466816"/>
            <a:gd name="connsiteY115" fmla="*/ 21052 h 390417"/>
            <a:gd name="connsiteX116" fmla="*/ 233627 w 466816"/>
            <a:gd name="connsiteY116" fmla="*/ 18724 h 390417"/>
            <a:gd name="connsiteX117" fmla="*/ 234702 w 466816"/>
            <a:gd name="connsiteY117" fmla="*/ 18943 h 390417"/>
            <a:gd name="connsiteX118" fmla="*/ 234871 w 466816"/>
            <a:gd name="connsiteY118" fmla="*/ 18579 h 390417"/>
            <a:gd name="connsiteX119" fmla="*/ 237078 w 466816"/>
            <a:gd name="connsiteY119" fmla="*/ 12034 h 390417"/>
            <a:gd name="connsiteX120" fmla="*/ 239906 w 466816"/>
            <a:gd name="connsiteY120" fmla="*/ 7816 h 390417"/>
            <a:gd name="connsiteX121" fmla="*/ 243414 w 466816"/>
            <a:gd name="connsiteY121" fmla="*/ 1198 h 390417"/>
            <a:gd name="connsiteX122" fmla="*/ 245903 w 466816"/>
            <a:gd name="connsiteY122" fmla="*/ 180 h 390417"/>
            <a:gd name="connsiteX123" fmla="*/ 250429 w 466816"/>
            <a:gd name="connsiteY123" fmla="*/ 1198 h 390417"/>
            <a:gd name="connsiteX124" fmla="*/ 254728 w 466816"/>
            <a:gd name="connsiteY124" fmla="*/ 8907 h 390417"/>
            <a:gd name="connsiteX125" fmla="*/ 253767 w 466816"/>
            <a:gd name="connsiteY125" fmla="*/ 19670 h 390417"/>
            <a:gd name="connsiteX126" fmla="*/ 252013 w 466816"/>
            <a:gd name="connsiteY126" fmla="*/ 33487 h 390417"/>
            <a:gd name="connsiteX127" fmla="*/ 247600 w 466816"/>
            <a:gd name="connsiteY127" fmla="*/ 51377 h 390417"/>
            <a:gd name="connsiteX128" fmla="*/ 245507 w 466816"/>
            <a:gd name="connsiteY128" fmla="*/ 65922 h 390417"/>
            <a:gd name="connsiteX129" fmla="*/ 244771 w 466816"/>
            <a:gd name="connsiteY129" fmla="*/ 69340 h 390417"/>
            <a:gd name="connsiteX130" fmla="*/ 247544 w 466816"/>
            <a:gd name="connsiteY130" fmla="*/ 75303 h 390417"/>
            <a:gd name="connsiteX131" fmla="*/ 247996 w 466816"/>
            <a:gd name="connsiteY131" fmla="*/ 75594 h 390417"/>
            <a:gd name="connsiteX132" fmla="*/ 249184 w 466816"/>
            <a:gd name="connsiteY132" fmla="*/ 81994 h 390417"/>
            <a:gd name="connsiteX133" fmla="*/ 249806 w 466816"/>
            <a:gd name="connsiteY133" fmla="*/ 86575 h 390417"/>
            <a:gd name="connsiteX134" fmla="*/ 249524 w 466816"/>
            <a:gd name="connsiteY134" fmla="*/ 89921 h 390417"/>
            <a:gd name="connsiteX135" fmla="*/ 249467 w 466816"/>
            <a:gd name="connsiteY135" fmla="*/ 94939 h 390417"/>
            <a:gd name="connsiteX136" fmla="*/ 248618 w 466816"/>
            <a:gd name="connsiteY136" fmla="*/ 100029 h 390417"/>
            <a:gd name="connsiteX137" fmla="*/ 248392 w 466816"/>
            <a:gd name="connsiteY137" fmla="*/ 102138 h 390417"/>
            <a:gd name="connsiteX138" fmla="*/ 247204 w 466816"/>
            <a:gd name="connsiteY138" fmla="*/ 114719 h 390417"/>
            <a:gd name="connsiteX139" fmla="*/ 245733 w 466816"/>
            <a:gd name="connsiteY139" fmla="*/ 122428 h 390417"/>
            <a:gd name="connsiteX140" fmla="*/ 244375 w 466816"/>
            <a:gd name="connsiteY140" fmla="*/ 127155 h 390417"/>
            <a:gd name="connsiteX141" fmla="*/ 241490 w 466816"/>
            <a:gd name="connsiteY141" fmla="*/ 137918 h 390417"/>
            <a:gd name="connsiteX142" fmla="*/ 241660 w 466816"/>
            <a:gd name="connsiteY142" fmla="*/ 139955 h 390417"/>
            <a:gd name="connsiteX143" fmla="*/ 238944 w 466816"/>
            <a:gd name="connsiteY143" fmla="*/ 147009 h 390417"/>
            <a:gd name="connsiteX144" fmla="*/ 237078 w 466816"/>
            <a:gd name="connsiteY144" fmla="*/ 152318 h 390417"/>
            <a:gd name="connsiteX145" fmla="*/ 235098 w 466816"/>
            <a:gd name="connsiteY145" fmla="*/ 157045 h 390417"/>
            <a:gd name="connsiteX146" fmla="*/ 234815 w 466816"/>
            <a:gd name="connsiteY146" fmla="*/ 159299 h 390417"/>
            <a:gd name="connsiteX147" fmla="*/ 230515 w 466816"/>
            <a:gd name="connsiteY147" fmla="*/ 169189 h 390417"/>
            <a:gd name="connsiteX148" fmla="*/ 228931 w 466816"/>
            <a:gd name="connsiteY148" fmla="*/ 171080 h 390417"/>
            <a:gd name="connsiteX149" fmla="*/ 225876 w 466816"/>
            <a:gd name="connsiteY149" fmla="*/ 176680 h 390417"/>
            <a:gd name="connsiteX150" fmla="*/ 223161 w 466816"/>
            <a:gd name="connsiteY150" fmla="*/ 182134 h 390417"/>
            <a:gd name="connsiteX151" fmla="*/ 220106 w 466816"/>
            <a:gd name="connsiteY151" fmla="*/ 187879 h 390417"/>
            <a:gd name="connsiteX152" fmla="*/ 216825 w 466816"/>
            <a:gd name="connsiteY152" fmla="*/ 192097 h 390417"/>
            <a:gd name="connsiteX153" fmla="*/ 215071 w 466816"/>
            <a:gd name="connsiteY153" fmla="*/ 194133 h 390417"/>
            <a:gd name="connsiteX154" fmla="*/ 213034 w 466816"/>
            <a:gd name="connsiteY154" fmla="*/ 207805 h 390417"/>
            <a:gd name="connsiteX155" fmla="*/ 215127 w 466816"/>
            <a:gd name="connsiteY155" fmla="*/ 212896 h 390417"/>
            <a:gd name="connsiteX156" fmla="*/ 216655 w 466816"/>
            <a:gd name="connsiteY156" fmla="*/ 216750 h 390417"/>
            <a:gd name="connsiteX157" fmla="*/ 217503 w 466816"/>
            <a:gd name="connsiteY157" fmla="*/ 222568 h 390417"/>
            <a:gd name="connsiteX158" fmla="*/ 218465 w 466816"/>
            <a:gd name="connsiteY158" fmla="*/ 229259 h 390417"/>
            <a:gd name="connsiteX159" fmla="*/ 217560 w 466816"/>
            <a:gd name="connsiteY159" fmla="*/ 239222 h 390417"/>
            <a:gd name="connsiteX160" fmla="*/ 216768 w 466816"/>
            <a:gd name="connsiteY160" fmla="*/ 245767 h 390417"/>
            <a:gd name="connsiteX161" fmla="*/ 216146 w 466816"/>
            <a:gd name="connsiteY161" fmla="*/ 255221 h 390417"/>
            <a:gd name="connsiteX162" fmla="*/ 214222 w 466816"/>
            <a:gd name="connsiteY162" fmla="*/ 264239 h 390417"/>
            <a:gd name="connsiteX163" fmla="*/ 214166 w 466816"/>
            <a:gd name="connsiteY163" fmla="*/ 266421 h 390417"/>
            <a:gd name="connsiteX164" fmla="*/ 213939 w 466816"/>
            <a:gd name="connsiteY164" fmla="*/ 267730 h 390417"/>
            <a:gd name="connsiteX165" fmla="*/ 212072 w 466816"/>
            <a:gd name="connsiteY165" fmla="*/ 272602 h 390417"/>
            <a:gd name="connsiteX166" fmla="*/ 211620 w 466816"/>
            <a:gd name="connsiteY166" fmla="*/ 273911 h 390417"/>
            <a:gd name="connsiteX167" fmla="*/ 209979 w 466816"/>
            <a:gd name="connsiteY167" fmla="*/ 280602 h 390417"/>
            <a:gd name="connsiteX168" fmla="*/ 211224 w 466816"/>
            <a:gd name="connsiteY168" fmla="*/ 284456 h 390417"/>
            <a:gd name="connsiteX169" fmla="*/ 212016 w 466816"/>
            <a:gd name="connsiteY169" fmla="*/ 286129 h 390417"/>
            <a:gd name="connsiteX170" fmla="*/ 218013 w 466816"/>
            <a:gd name="connsiteY170" fmla="*/ 279511 h 390417"/>
            <a:gd name="connsiteX171" fmla="*/ 218974 w 466816"/>
            <a:gd name="connsiteY171" fmla="*/ 280529 h 390417"/>
            <a:gd name="connsiteX172" fmla="*/ 218974 w 466816"/>
            <a:gd name="connsiteY172" fmla="*/ 277475 h 390417"/>
            <a:gd name="connsiteX173" fmla="*/ 221916 w 466816"/>
            <a:gd name="connsiteY173" fmla="*/ 275293 h 390417"/>
            <a:gd name="connsiteX174" fmla="*/ 229384 w 466816"/>
            <a:gd name="connsiteY174" fmla="*/ 266930 h 390417"/>
            <a:gd name="connsiteX175" fmla="*/ 234702 w 466816"/>
            <a:gd name="connsiteY175" fmla="*/ 258203 h 390417"/>
            <a:gd name="connsiteX176" fmla="*/ 239340 w 466816"/>
            <a:gd name="connsiteY176" fmla="*/ 252530 h 390417"/>
            <a:gd name="connsiteX177" fmla="*/ 243414 w 466816"/>
            <a:gd name="connsiteY177" fmla="*/ 245404 h 390417"/>
            <a:gd name="connsiteX178" fmla="*/ 244545 w 466816"/>
            <a:gd name="connsiteY178" fmla="*/ 243804 h 390417"/>
            <a:gd name="connsiteX179" fmla="*/ 249580 w 466816"/>
            <a:gd name="connsiteY179" fmla="*/ 235731 h 390417"/>
            <a:gd name="connsiteX180" fmla="*/ 252748 w 466816"/>
            <a:gd name="connsiteY180" fmla="*/ 228895 h 390417"/>
            <a:gd name="connsiteX181" fmla="*/ 254163 w 466816"/>
            <a:gd name="connsiteY181" fmla="*/ 227514 h 390417"/>
            <a:gd name="connsiteX182" fmla="*/ 254276 w 466816"/>
            <a:gd name="connsiteY182" fmla="*/ 226423 h 390417"/>
            <a:gd name="connsiteX183" fmla="*/ 258688 w 466816"/>
            <a:gd name="connsiteY183" fmla="*/ 216460 h 390417"/>
            <a:gd name="connsiteX184" fmla="*/ 259820 w 466816"/>
            <a:gd name="connsiteY184" fmla="*/ 212969 h 390417"/>
            <a:gd name="connsiteX185" fmla="*/ 262422 w 466816"/>
            <a:gd name="connsiteY185" fmla="*/ 210278 h 390417"/>
            <a:gd name="connsiteX186" fmla="*/ 265647 w 466816"/>
            <a:gd name="connsiteY186" fmla="*/ 206496 h 390417"/>
            <a:gd name="connsiteX187" fmla="*/ 269381 w 466816"/>
            <a:gd name="connsiteY187" fmla="*/ 196024 h 390417"/>
            <a:gd name="connsiteX188" fmla="*/ 273680 w 466816"/>
            <a:gd name="connsiteY188" fmla="*/ 185698 h 390417"/>
            <a:gd name="connsiteX189" fmla="*/ 274472 w 466816"/>
            <a:gd name="connsiteY189" fmla="*/ 183225 h 390417"/>
            <a:gd name="connsiteX190" fmla="*/ 278149 w 466816"/>
            <a:gd name="connsiteY190" fmla="*/ 171298 h 390417"/>
            <a:gd name="connsiteX191" fmla="*/ 281261 w 466816"/>
            <a:gd name="connsiteY191" fmla="*/ 163881 h 390417"/>
            <a:gd name="connsiteX192" fmla="*/ 285334 w 466816"/>
            <a:gd name="connsiteY192" fmla="*/ 155663 h 390417"/>
            <a:gd name="connsiteX193" fmla="*/ 286635 w 466816"/>
            <a:gd name="connsiteY193" fmla="*/ 154136 h 390417"/>
            <a:gd name="connsiteX194" fmla="*/ 288559 w 466816"/>
            <a:gd name="connsiteY194" fmla="*/ 149118 h 390417"/>
            <a:gd name="connsiteX195" fmla="*/ 289351 w 466816"/>
            <a:gd name="connsiteY195" fmla="*/ 148027 h 390417"/>
            <a:gd name="connsiteX196" fmla="*/ 295574 w 466816"/>
            <a:gd name="connsiteY196" fmla="*/ 140754 h 390417"/>
            <a:gd name="connsiteX197" fmla="*/ 297497 w 466816"/>
            <a:gd name="connsiteY197" fmla="*/ 140391 h 390417"/>
            <a:gd name="connsiteX198" fmla="*/ 305021 w 466816"/>
            <a:gd name="connsiteY198" fmla="*/ 142354 h 390417"/>
            <a:gd name="connsiteX199" fmla="*/ 308416 w 466816"/>
            <a:gd name="connsiteY199" fmla="*/ 146645 h 390417"/>
            <a:gd name="connsiteX200" fmla="*/ 307907 w 466816"/>
            <a:gd name="connsiteY200" fmla="*/ 152245 h 390417"/>
            <a:gd name="connsiteX201" fmla="*/ 306323 w 466816"/>
            <a:gd name="connsiteY201" fmla="*/ 162353 h 390417"/>
            <a:gd name="connsiteX202" fmla="*/ 304173 w 466816"/>
            <a:gd name="connsiteY202" fmla="*/ 168753 h 390417"/>
            <a:gd name="connsiteX203" fmla="*/ 302306 w 466816"/>
            <a:gd name="connsiteY203" fmla="*/ 173989 h 390417"/>
            <a:gd name="connsiteX204" fmla="*/ 298289 w 466816"/>
            <a:gd name="connsiteY204" fmla="*/ 181698 h 390417"/>
            <a:gd name="connsiteX205" fmla="*/ 295743 w 466816"/>
            <a:gd name="connsiteY205" fmla="*/ 185043 h 390417"/>
            <a:gd name="connsiteX206" fmla="*/ 288276 w 466816"/>
            <a:gd name="connsiteY206" fmla="*/ 198061 h 390417"/>
            <a:gd name="connsiteX207" fmla="*/ 289747 w 466816"/>
            <a:gd name="connsiteY207" fmla="*/ 198933 h 390417"/>
            <a:gd name="connsiteX208" fmla="*/ 284938 w 466816"/>
            <a:gd name="connsiteY208" fmla="*/ 205187 h 390417"/>
            <a:gd name="connsiteX209" fmla="*/ 282449 w 466816"/>
            <a:gd name="connsiteY209" fmla="*/ 209405 h 390417"/>
            <a:gd name="connsiteX210" fmla="*/ 276678 w 466816"/>
            <a:gd name="connsiteY210" fmla="*/ 219878 h 390417"/>
            <a:gd name="connsiteX211" fmla="*/ 273680 w 466816"/>
            <a:gd name="connsiteY211" fmla="*/ 226132 h 390417"/>
            <a:gd name="connsiteX212" fmla="*/ 272605 w 466816"/>
            <a:gd name="connsiteY212" fmla="*/ 228532 h 390417"/>
            <a:gd name="connsiteX213" fmla="*/ 271587 w 466816"/>
            <a:gd name="connsiteY213" fmla="*/ 232459 h 390417"/>
            <a:gd name="connsiteX214" fmla="*/ 268023 w 466816"/>
            <a:gd name="connsiteY214" fmla="*/ 239222 h 390417"/>
            <a:gd name="connsiteX215" fmla="*/ 266609 w 466816"/>
            <a:gd name="connsiteY215" fmla="*/ 243658 h 390417"/>
            <a:gd name="connsiteX216" fmla="*/ 264628 w 466816"/>
            <a:gd name="connsiteY216" fmla="*/ 248385 h 390417"/>
            <a:gd name="connsiteX217" fmla="*/ 263327 w 466816"/>
            <a:gd name="connsiteY217" fmla="*/ 252749 h 390417"/>
            <a:gd name="connsiteX218" fmla="*/ 260329 w 466816"/>
            <a:gd name="connsiteY218" fmla="*/ 258712 h 390417"/>
            <a:gd name="connsiteX219" fmla="*/ 259650 w 466816"/>
            <a:gd name="connsiteY219" fmla="*/ 263003 h 390417"/>
            <a:gd name="connsiteX220" fmla="*/ 258405 w 466816"/>
            <a:gd name="connsiteY220" fmla="*/ 266566 h 390417"/>
            <a:gd name="connsiteX221" fmla="*/ 258123 w 466816"/>
            <a:gd name="connsiteY221" fmla="*/ 271002 h 390417"/>
            <a:gd name="connsiteX222" fmla="*/ 256821 w 466816"/>
            <a:gd name="connsiteY222" fmla="*/ 272457 h 390417"/>
            <a:gd name="connsiteX223" fmla="*/ 255916 w 466816"/>
            <a:gd name="connsiteY223" fmla="*/ 284092 h 390417"/>
            <a:gd name="connsiteX224" fmla="*/ 256595 w 466816"/>
            <a:gd name="connsiteY224" fmla="*/ 284020 h 390417"/>
            <a:gd name="connsiteX225" fmla="*/ 258236 w 466816"/>
            <a:gd name="connsiteY225" fmla="*/ 291437 h 390417"/>
            <a:gd name="connsiteX226" fmla="*/ 259254 w 466816"/>
            <a:gd name="connsiteY226" fmla="*/ 288965 h 390417"/>
            <a:gd name="connsiteX227" fmla="*/ 260159 w 466816"/>
            <a:gd name="connsiteY227" fmla="*/ 290783 h 390417"/>
            <a:gd name="connsiteX228" fmla="*/ 265194 w 466816"/>
            <a:gd name="connsiteY228" fmla="*/ 285911 h 390417"/>
            <a:gd name="connsiteX229" fmla="*/ 270003 w 466816"/>
            <a:gd name="connsiteY229" fmla="*/ 284674 h 390417"/>
            <a:gd name="connsiteX230" fmla="*/ 274076 w 466816"/>
            <a:gd name="connsiteY230" fmla="*/ 281838 h 390417"/>
            <a:gd name="connsiteX231" fmla="*/ 282845 w 466816"/>
            <a:gd name="connsiteY231" fmla="*/ 274857 h 390417"/>
            <a:gd name="connsiteX232" fmla="*/ 292689 w 466816"/>
            <a:gd name="connsiteY232" fmla="*/ 265548 h 390417"/>
            <a:gd name="connsiteX233" fmla="*/ 304173 w 466816"/>
            <a:gd name="connsiteY233" fmla="*/ 248603 h 390417"/>
            <a:gd name="connsiteX234" fmla="*/ 310396 w 466816"/>
            <a:gd name="connsiteY234" fmla="*/ 238204 h 390417"/>
            <a:gd name="connsiteX235" fmla="*/ 316110 w 466816"/>
            <a:gd name="connsiteY235" fmla="*/ 228823 h 390417"/>
            <a:gd name="connsiteX236" fmla="*/ 318599 w 466816"/>
            <a:gd name="connsiteY236" fmla="*/ 223514 h 390417"/>
            <a:gd name="connsiteX237" fmla="*/ 323973 w 466816"/>
            <a:gd name="connsiteY237" fmla="*/ 216532 h 390417"/>
            <a:gd name="connsiteX238" fmla="*/ 331215 w 466816"/>
            <a:gd name="connsiteY238" fmla="*/ 206278 h 390417"/>
            <a:gd name="connsiteX239" fmla="*/ 335288 w 466816"/>
            <a:gd name="connsiteY239" fmla="*/ 201624 h 390417"/>
            <a:gd name="connsiteX240" fmla="*/ 339361 w 466816"/>
            <a:gd name="connsiteY240" fmla="*/ 195297 h 390417"/>
            <a:gd name="connsiteX241" fmla="*/ 342755 w 466816"/>
            <a:gd name="connsiteY241" fmla="*/ 191006 h 390417"/>
            <a:gd name="connsiteX242" fmla="*/ 345471 w 466816"/>
            <a:gd name="connsiteY242" fmla="*/ 185988 h 390417"/>
            <a:gd name="connsiteX243" fmla="*/ 347564 w 466816"/>
            <a:gd name="connsiteY243" fmla="*/ 183661 h 390417"/>
            <a:gd name="connsiteX244" fmla="*/ 349884 w 466816"/>
            <a:gd name="connsiteY244" fmla="*/ 179443 h 390417"/>
            <a:gd name="connsiteX245" fmla="*/ 350732 w 466816"/>
            <a:gd name="connsiteY245" fmla="*/ 178134 h 390417"/>
            <a:gd name="connsiteX246" fmla="*/ 355541 w 466816"/>
            <a:gd name="connsiteY246" fmla="*/ 168898 h 390417"/>
            <a:gd name="connsiteX247" fmla="*/ 358200 w 466816"/>
            <a:gd name="connsiteY247" fmla="*/ 165117 h 390417"/>
            <a:gd name="connsiteX248" fmla="*/ 358200 w 466816"/>
            <a:gd name="connsiteY248" fmla="*/ 163590 h 390417"/>
            <a:gd name="connsiteX249" fmla="*/ 360293 w 466816"/>
            <a:gd name="connsiteY249" fmla="*/ 160244 h 390417"/>
            <a:gd name="connsiteX250" fmla="*/ 362443 w 466816"/>
            <a:gd name="connsiteY250" fmla="*/ 156026 h 390417"/>
            <a:gd name="connsiteX251" fmla="*/ 364310 w 466816"/>
            <a:gd name="connsiteY251" fmla="*/ 151736 h 390417"/>
            <a:gd name="connsiteX252" fmla="*/ 367930 w 466816"/>
            <a:gd name="connsiteY252" fmla="*/ 143518 h 390417"/>
            <a:gd name="connsiteX253" fmla="*/ 372173 w 466816"/>
            <a:gd name="connsiteY253" fmla="*/ 135009 h 390417"/>
            <a:gd name="connsiteX254" fmla="*/ 377774 w 466816"/>
            <a:gd name="connsiteY254" fmla="*/ 124537 h 390417"/>
            <a:gd name="connsiteX255" fmla="*/ 378509 w 466816"/>
            <a:gd name="connsiteY255" fmla="*/ 126064 h 390417"/>
            <a:gd name="connsiteX256" fmla="*/ 385694 w 466816"/>
            <a:gd name="connsiteY256" fmla="*/ 124101 h 390417"/>
            <a:gd name="connsiteX257" fmla="*/ 388240 w 466816"/>
            <a:gd name="connsiteY257" fmla="*/ 136609 h 390417"/>
            <a:gd name="connsiteX258" fmla="*/ 386599 w 466816"/>
            <a:gd name="connsiteY258" fmla="*/ 142063 h 390417"/>
            <a:gd name="connsiteX259" fmla="*/ 384563 w 466816"/>
            <a:gd name="connsiteY259" fmla="*/ 147445 h 390417"/>
            <a:gd name="connsiteX260" fmla="*/ 382356 w 466816"/>
            <a:gd name="connsiteY260" fmla="*/ 150645 h 390417"/>
            <a:gd name="connsiteX261" fmla="*/ 381734 w 466816"/>
            <a:gd name="connsiteY261" fmla="*/ 152027 h 390417"/>
            <a:gd name="connsiteX262" fmla="*/ 379867 w 466816"/>
            <a:gd name="connsiteY262" fmla="*/ 155736 h 390417"/>
            <a:gd name="connsiteX263" fmla="*/ 379245 w 466816"/>
            <a:gd name="connsiteY263" fmla="*/ 157990 h 390417"/>
            <a:gd name="connsiteX264" fmla="*/ 376869 w 466816"/>
            <a:gd name="connsiteY264" fmla="*/ 162717 h 390417"/>
            <a:gd name="connsiteX265" fmla="*/ 374040 w 466816"/>
            <a:gd name="connsiteY265" fmla="*/ 169044 h 390417"/>
            <a:gd name="connsiteX266" fmla="*/ 369514 w 466816"/>
            <a:gd name="connsiteY266" fmla="*/ 176753 h 390417"/>
            <a:gd name="connsiteX267" fmla="*/ 367365 w 466816"/>
            <a:gd name="connsiteY267" fmla="*/ 181989 h 390417"/>
            <a:gd name="connsiteX268" fmla="*/ 365554 w 466816"/>
            <a:gd name="connsiteY268" fmla="*/ 186861 h 390417"/>
            <a:gd name="connsiteX269" fmla="*/ 364423 w 466816"/>
            <a:gd name="connsiteY269" fmla="*/ 188825 h 390417"/>
            <a:gd name="connsiteX270" fmla="*/ 363122 w 466816"/>
            <a:gd name="connsiteY270" fmla="*/ 191806 h 390417"/>
            <a:gd name="connsiteX271" fmla="*/ 361877 w 466816"/>
            <a:gd name="connsiteY271" fmla="*/ 193334 h 390417"/>
            <a:gd name="connsiteX272" fmla="*/ 359954 w 466816"/>
            <a:gd name="connsiteY272" fmla="*/ 198642 h 390417"/>
            <a:gd name="connsiteX273" fmla="*/ 357068 w 466816"/>
            <a:gd name="connsiteY273" fmla="*/ 204824 h 390417"/>
            <a:gd name="connsiteX274" fmla="*/ 356333 w 466816"/>
            <a:gd name="connsiteY274" fmla="*/ 205842 h 390417"/>
            <a:gd name="connsiteX275" fmla="*/ 355371 w 466816"/>
            <a:gd name="connsiteY275" fmla="*/ 207369 h 390417"/>
            <a:gd name="connsiteX276" fmla="*/ 354183 w 466816"/>
            <a:gd name="connsiteY276" fmla="*/ 213769 h 390417"/>
            <a:gd name="connsiteX277" fmla="*/ 352543 w 466816"/>
            <a:gd name="connsiteY277" fmla="*/ 217696 h 390417"/>
            <a:gd name="connsiteX278" fmla="*/ 351015 w 466816"/>
            <a:gd name="connsiteY278" fmla="*/ 224023 h 390417"/>
            <a:gd name="connsiteX279" fmla="*/ 349431 w 466816"/>
            <a:gd name="connsiteY279" fmla="*/ 228677 h 390417"/>
            <a:gd name="connsiteX280" fmla="*/ 346885 w 466816"/>
            <a:gd name="connsiteY280" fmla="*/ 239440 h 390417"/>
            <a:gd name="connsiteX281" fmla="*/ 346998 w 466816"/>
            <a:gd name="connsiteY281" fmla="*/ 240313 h 390417"/>
            <a:gd name="connsiteX282" fmla="*/ 347225 w 466816"/>
            <a:gd name="connsiteY282" fmla="*/ 243804 h 390417"/>
            <a:gd name="connsiteX283" fmla="*/ 349205 w 466816"/>
            <a:gd name="connsiteY283" fmla="*/ 244385 h 390417"/>
            <a:gd name="connsiteX284" fmla="*/ 347960 w 466816"/>
            <a:gd name="connsiteY284" fmla="*/ 245476 h 390417"/>
            <a:gd name="connsiteX285" fmla="*/ 353108 w 466816"/>
            <a:gd name="connsiteY285" fmla="*/ 244676 h 390417"/>
            <a:gd name="connsiteX286" fmla="*/ 353165 w 466816"/>
            <a:gd name="connsiteY286" fmla="*/ 245840 h 390417"/>
            <a:gd name="connsiteX287" fmla="*/ 351807 w 466816"/>
            <a:gd name="connsiteY287" fmla="*/ 248312 h 390417"/>
            <a:gd name="connsiteX288" fmla="*/ 355428 w 466816"/>
            <a:gd name="connsiteY288" fmla="*/ 247367 h 390417"/>
            <a:gd name="connsiteX289" fmla="*/ 356163 w 466816"/>
            <a:gd name="connsiteY289" fmla="*/ 246204 h 390417"/>
            <a:gd name="connsiteX290" fmla="*/ 360293 w 466816"/>
            <a:gd name="connsiteY290" fmla="*/ 244458 h 390417"/>
            <a:gd name="connsiteX291" fmla="*/ 361255 w 466816"/>
            <a:gd name="connsiteY291" fmla="*/ 243804 h 390417"/>
            <a:gd name="connsiteX292" fmla="*/ 363970 w 466816"/>
            <a:gd name="connsiteY292" fmla="*/ 243222 h 390417"/>
            <a:gd name="connsiteX293" fmla="*/ 363914 w 466816"/>
            <a:gd name="connsiteY293" fmla="*/ 242349 h 390417"/>
            <a:gd name="connsiteX294" fmla="*/ 362895 w 466816"/>
            <a:gd name="connsiteY294" fmla="*/ 241622 h 390417"/>
            <a:gd name="connsiteX295" fmla="*/ 370193 w 466816"/>
            <a:gd name="connsiteY295" fmla="*/ 233622 h 390417"/>
            <a:gd name="connsiteX296" fmla="*/ 373248 w 466816"/>
            <a:gd name="connsiteY296" fmla="*/ 228532 h 390417"/>
            <a:gd name="connsiteX297" fmla="*/ 378000 w 466816"/>
            <a:gd name="connsiteY297" fmla="*/ 222350 h 390417"/>
            <a:gd name="connsiteX298" fmla="*/ 380603 w 466816"/>
            <a:gd name="connsiteY298" fmla="*/ 218641 h 390417"/>
            <a:gd name="connsiteX299" fmla="*/ 388014 w 466816"/>
            <a:gd name="connsiteY299" fmla="*/ 207515 h 390417"/>
            <a:gd name="connsiteX300" fmla="*/ 392822 w 466816"/>
            <a:gd name="connsiteY300" fmla="*/ 201551 h 390417"/>
            <a:gd name="connsiteX301" fmla="*/ 397574 w 466816"/>
            <a:gd name="connsiteY301" fmla="*/ 196242 h 390417"/>
            <a:gd name="connsiteX302" fmla="*/ 403232 w 466816"/>
            <a:gd name="connsiteY302" fmla="*/ 187879 h 390417"/>
            <a:gd name="connsiteX303" fmla="*/ 408267 w 466816"/>
            <a:gd name="connsiteY303" fmla="*/ 181334 h 390417"/>
            <a:gd name="connsiteX304" fmla="*/ 410020 w 466816"/>
            <a:gd name="connsiteY304" fmla="*/ 178352 h 390417"/>
            <a:gd name="connsiteX305" fmla="*/ 413698 w 466816"/>
            <a:gd name="connsiteY305" fmla="*/ 173989 h 390417"/>
            <a:gd name="connsiteX306" fmla="*/ 412227 w 466816"/>
            <a:gd name="connsiteY306" fmla="*/ 174789 h 390417"/>
            <a:gd name="connsiteX307" fmla="*/ 412679 w 466816"/>
            <a:gd name="connsiteY307" fmla="*/ 173844 h 390417"/>
            <a:gd name="connsiteX308" fmla="*/ 417262 w 466816"/>
            <a:gd name="connsiteY308" fmla="*/ 169262 h 390417"/>
            <a:gd name="connsiteX309" fmla="*/ 417941 w 466816"/>
            <a:gd name="connsiteY309" fmla="*/ 167226 h 390417"/>
            <a:gd name="connsiteX310" fmla="*/ 420147 w 466816"/>
            <a:gd name="connsiteY310" fmla="*/ 164680 h 390417"/>
            <a:gd name="connsiteX311" fmla="*/ 422523 w 466816"/>
            <a:gd name="connsiteY311" fmla="*/ 161772 h 390417"/>
            <a:gd name="connsiteX312" fmla="*/ 428293 w 466816"/>
            <a:gd name="connsiteY312" fmla="*/ 154136 h 390417"/>
            <a:gd name="connsiteX313" fmla="*/ 432649 w 466816"/>
            <a:gd name="connsiteY313" fmla="*/ 146863 h 390417"/>
            <a:gd name="connsiteX314" fmla="*/ 433102 w 466816"/>
            <a:gd name="connsiteY314" fmla="*/ 146136 h 390417"/>
            <a:gd name="connsiteX315" fmla="*/ 435478 w 466816"/>
            <a:gd name="connsiteY315" fmla="*/ 140245 h 390417"/>
            <a:gd name="connsiteX316" fmla="*/ 437232 w 466816"/>
            <a:gd name="connsiteY316" fmla="*/ 138936 h 390417"/>
            <a:gd name="connsiteX317" fmla="*/ 440061 w 466816"/>
            <a:gd name="connsiteY317" fmla="*/ 130791 h 390417"/>
            <a:gd name="connsiteX318" fmla="*/ 441192 w 466816"/>
            <a:gd name="connsiteY318" fmla="*/ 125410 h 390417"/>
            <a:gd name="connsiteX319" fmla="*/ 442833 w 466816"/>
            <a:gd name="connsiteY319" fmla="*/ 118574 h 390417"/>
            <a:gd name="connsiteX320" fmla="*/ 444247 w 466816"/>
            <a:gd name="connsiteY320" fmla="*/ 109629 h 390417"/>
            <a:gd name="connsiteX321" fmla="*/ 444869 w 466816"/>
            <a:gd name="connsiteY321" fmla="*/ 107374 h 390417"/>
            <a:gd name="connsiteX322" fmla="*/ 445322 w 466816"/>
            <a:gd name="connsiteY322" fmla="*/ 105411 h 390417"/>
            <a:gd name="connsiteX323" fmla="*/ 446623 w 466816"/>
            <a:gd name="connsiteY323" fmla="*/ 99593 h 390417"/>
            <a:gd name="connsiteX324" fmla="*/ 450866 w 466816"/>
            <a:gd name="connsiteY324" fmla="*/ 96611 h 390417"/>
            <a:gd name="connsiteX325" fmla="*/ 451488 w 466816"/>
            <a:gd name="connsiteY325" fmla="*/ 94211 h 390417"/>
            <a:gd name="connsiteX326" fmla="*/ 451997 w 466816"/>
            <a:gd name="connsiteY326" fmla="*/ 94939 h 390417"/>
            <a:gd name="connsiteX327" fmla="*/ 454996 w 466816"/>
            <a:gd name="connsiteY327" fmla="*/ 94866 h 390417"/>
            <a:gd name="connsiteX328" fmla="*/ 458390 w 466816"/>
            <a:gd name="connsiteY328" fmla="*/ 94648 h 390417"/>
            <a:gd name="connsiteX329" fmla="*/ 460144 w 466816"/>
            <a:gd name="connsiteY329" fmla="*/ 96248 h 390417"/>
            <a:gd name="connsiteX330" fmla="*/ 460540 w 466816"/>
            <a:gd name="connsiteY330" fmla="*/ 96684 h 390417"/>
            <a:gd name="connsiteX331" fmla="*/ 466027 w 466816"/>
            <a:gd name="connsiteY331" fmla="*/ 105847 h 390417"/>
            <a:gd name="connsiteX332" fmla="*/ 466763 w 466816"/>
            <a:gd name="connsiteY332" fmla="*/ 111229 h 390417"/>
            <a:gd name="connsiteX333" fmla="*/ 462407 w 466816"/>
            <a:gd name="connsiteY333" fmla="*/ 126573 h 390417"/>
            <a:gd name="connsiteX334" fmla="*/ 457032 w 466816"/>
            <a:gd name="connsiteY334" fmla="*/ 133773 h 390417"/>
            <a:gd name="connsiteX335" fmla="*/ 453751 w 466816"/>
            <a:gd name="connsiteY335" fmla="*/ 139155 h 390417"/>
            <a:gd name="connsiteX336" fmla="*/ 450244 w 466816"/>
            <a:gd name="connsiteY336" fmla="*/ 151663 h 390417"/>
            <a:gd name="connsiteX337" fmla="*/ 450187 w 466816"/>
            <a:gd name="connsiteY337" fmla="*/ 151881 h 390417"/>
            <a:gd name="connsiteX338" fmla="*/ 448377 w 466816"/>
            <a:gd name="connsiteY338" fmla="*/ 172826 h 390417"/>
            <a:gd name="connsiteX339" fmla="*/ 449848 w 466816"/>
            <a:gd name="connsiteY339" fmla="*/ 180898 h 390417"/>
            <a:gd name="connsiteX340" fmla="*/ 450923 w 466816"/>
            <a:gd name="connsiteY340" fmla="*/ 186352 h 390417"/>
            <a:gd name="connsiteX341" fmla="*/ 453299 w 466816"/>
            <a:gd name="connsiteY341" fmla="*/ 202279 h 390417"/>
            <a:gd name="connsiteX342" fmla="*/ 456806 w 466816"/>
            <a:gd name="connsiteY342" fmla="*/ 224023 h 390417"/>
            <a:gd name="connsiteX343" fmla="*/ 459408 w 466816"/>
            <a:gd name="connsiteY343" fmla="*/ 239004 h 390417"/>
            <a:gd name="connsiteX344" fmla="*/ 461615 w 466816"/>
            <a:gd name="connsiteY344" fmla="*/ 257694 h 390417"/>
            <a:gd name="connsiteX345" fmla="*/ 459918 w 466816"/>
            <a:gd name="connsiteY345" fmla="*/ 267002 h 390417"/>
            <a:gd name="connsiteX346" fmla="*/ 453638 w 466816"/>
            <a:gd name="connsiteY346" fmla="*/ 280747 h 390417"/>
            <a:gd name="connsiteX347" fmla="*/ 452337 w 466816"/>
            <a:gd name="connsiteY347" fmla="*/ 282856 h 390417"/>
            <a:gd name="connsiteX348" fmla="*/ 445491 w 466816"/>
            <a:gd name="connsiteY348" fmla="*/ 290928 h 390417"/>
            <a:gd name="connsiteX349" fmla="*/ 438929 w 466816"/>
            <a:gd name="connsiteY349" fmla="*/ 295728 h 390417"/>
            <a:gd name="connsiteX350" fmla="*/ 433328 w 466816"/>
            <a:gd name="connsiteY350" fmla="*/ 298783 h 390417"/>
            <a:gd name="connsiteX351" fmla="*/ 423089 w 466816"/>
            <a:gd name="connsiteY351" fmla="*/ 302128 h 390417"/>
            <a:gd name="connsiteX352" fmla="*/ 416639 w 466816"/>
            <a:gd name="connsiteY352" fmla="*/ 302782 h 390417"/>
            <a:gd name="connsiteX353" fmla="*/ 416696 w 466816"/>
            <a:gd name="connsiteY353" fmla="*/ 302928 h 390417"/>
            <a:gd name="connsiteX354" fmla="*/ 413075 w 466816"/>
            <a:gd name="connsiteY354" fmla="*/ 303219 h 390417"/>
            <a:gd name="connsiteX355" fmla="*/ 398932 w 466816"/>
            <a:gd name="connsiteY355" fmla="*/ 304600 h 390417"/>
            <a:gd name="connsiteX356" fmla="*/ 394406 w 466816"/>
            <a:gd name="connsiteY356" fmla="*/ 304746 h 390417"/>
            <a:gd name="connsiteX357" fmla="*/ 386486 w 466816"/>
            <a:gd name="connsiteY357" fmla="*/ 305255 h 390417"/>
            <a:gd name="connsiteX358" fmla="*/ 382922 w 466816"/>
            <a:gd name="connsiteY358" fmla="*/ 305255 h 390417"/>
            <a:gd name="connsiteX359" fmla="*/ 377152 w 466816"/>
            <a:gd name="connsiteY359" fmla="*/ 304819 h 390417"/>
            <a:gd name="connsiteX360" fmla="*/ 370815 w 466816"/>
            <a:gd name="connsiteY360" fmla="*/ 304891 h 390417"/>
            <a:gd name="connsiteX361" fmla="*/ 361990 w 466816"/>
            <a:gd name="connsiteY361" fmla="*/ 304019 h 390417"/>
            <a:gd name="connsiteX362" fmla="*/ 359162 w 466816"/>
            <a:gd name="connsiteY362" fmla="*/ 303946 h 390417"/>
            <a:gd name="connsiteX363" fmla="*/ 356163 w 466816"/>
            <a:gd name="connsiteY363" fmla="*/ 302201 h 390417"/>
            <a:gd name="connsiteX364" fmla="*/ 356107 w 466816"/>
            <a:gd name="connsiteY364" fmla="*/ 299728 h 390417"/>
            <a:gd name="connsiteX365" fmla="*/ 358822 w 466816"/>
            <a:gd name="connsiteY365" fmla="*/ 297910 h 390417"/>
            <a:gd name="connsiteX366" fmla="*/ 357917 w 466816"/>
            <a:gd name="connsiteY366" fmla="*/ 295728 h 390417"/>
            <a:gd name="connsiteX367" fmla="*/ 358256 w 466816"/>
            <a:gd name="connsiteY367" fmla="*/ 295365 h 390417"/>
            <a:gd name="connsiteX368" fmla="*/ 359388 w 466816"/>
            <a:gd name="connsiteY368" fmla="*/ 296964 h 390417"/>
            <a:gd name="connsiteX369" fmla="*/ 360010 w 466816"/>
            <a:gd name="connsiteY369" fmla="*/ 294856 h 390417"/>
            <a:gd name="connsiteX370" fmla="*/ 363801 w 466816"/>
            <a:gd name="connsiteY370" fmla="*/ 296237 h 390417"/>
            <a:gd name="connsiteX371" fmla="*/ 361990 w 466816"/>
            <a:gd name="connsiteY371" fmla="*/ 292819 h 390417"/>
            <a:gd name="connsiteX372" fmla="*/ 364027 w 466816"/>
            <a:gd name="connsiteY372" fmla="*/ 293692 h 390417"/>
            <a:gd name="connsiteX373" fmla="*/ 366742 w 466816"/>
            <a:gd name="connsiteY373" fmla="*/ 293910 h 390417"/>
            <a:gd name="connsiteX374" fmla="*/ 370815 w 466816"/>
            <a:gd name="connsiteY374" fmla="*/ 295655 h 390417"/>
            <a:gd name="connsiteX375" fmla="*/ 372400 w 466816"/>
            <a:gd name="connsiteY375" fmla="*/ 293474 h 390417"/>
            <a:gd name="connsiteX376" fmla="*/ 376133 w 466816"/>
            <a:gd name="connsiteY376" fmla="*/ 292965 h 390417"/>
            <a:gd name="connsiteX377" fmla="*/ 381734 w 466816"/>
            <a:gd name="connsiteY377" fmla="*/ 294637 h 390417"/>
            <a:gd name="connsiteX378" fmla="*/ 385015 w 466816"/>
            <a:gd name="connsiteY378" fmla="*/ 293765 h 390417"/>
            <a:gd name="connsiteX379" fmla="*/ 388806 w 466816"/>
            <a:gd name="connsiteY379" fmla="*/ 293910 h 390417"/>
            <a:gd name="connsiteX380" fmla="*/ 391408 w 466816"/>
            <a:gd name="connsiteY380" fmla="*/ 294783 h 390417"/>
            <a:gd name="connsiteX381" fmla="*/ 391578 w 466816"/>
            <a:gd name="connsiteY381" fmla="*/ 293983 h 390417"/>
            <a:gd name="connsiteX382" fmla="*/ 390446 w 466816"/>
            <a:gd name="connsiteY382" fmla="*/ 293474 h 390417"/>
            <a:gd name="connsiteX383" fmla="*/ 390786 w 466816"/>
            <a:gd name="connsiteY383" fmla="*/ 293183 h 390417"/>
            <a:gd name="connsiteX384" fmla="*/ 398084 w 466816"/>
            <a:gd name="connsiteY384" fmla="*/ 292601 h 390417"/>
            <a:gd name="connsiteX385" fmla="*/ 402270 w 466816"/>
            <a:gd name="connsiteY385" fmla="*/ 291947 h 390417"/>
            <a:gd name="connsiteX386" fmla="*/ 403571 w 466816"/>
            <a:gd name="connsiteY386" fmla="*/ 292965 h 390417"/>
            <a:gd name="connsiteX387" fmla="*/ 407701 w 466816"/>
            <a:gd name="connsiteY387" fmla="*/ 291874 h 390417"/>
            <a:gd name="connsiteX388" fmla="*/ 411887 w 466816"/>
            <a:gd name="connsiteY388" fmla="*/ 291074 h 390417"/>
            <a:gd name="connsiteX389" fmla="*/ 419129 w 466816"/>
            <a:gd name="connsiteY389" fmla="*/ 289765 h 390417"/>
            <a:gd name="connsiteX390" fmla="*/ 420713 w 466816"/>
            <a:gd name="connsiteY390" fmla="*/ 289038 h 390417"/>
            <a:gd name="connsiteX391" fmla="*/ 424899 w 466816"/>
            <a:gd name="connsiteY391" fmla="*/ 288092 h 390417"/>
            <a:gd name="connsiteX392" fmla="*/ 427445 w 466816"/>
            <a:gd name="connsiteY392" fmla="*/ 286856 h 390417"/>
            <a:gd name="connsiteX393" fmla="*/ 427275 w 466816"/>
            <a:gd name="connsiteY393" fmla="*/ 286492 h 390417"/>
            <a:gd name="connsiteX394" fmla="*/ 431688 w 466816"/>
            <a:gd name="connsiteY394" fmla="*/ 283292 h 390417"/>
            <a:gd name="connsiteX395" fmla="*/ 437006 w 466816"/>
            <a:gd name="connsiteY395" fmla="*/ 279002 h 390417"/>
            <a:gd name="connsiteX396" fmla="*/ 441192 w 466816"/>
            <a:gd name="connsiteY396" fmla="*/ 273911 h 390417"/>
            <a:gd name="connsiteX397" fmla="*/ 446566 w 466816"/>
            <a:gd name="connsiteY397" fmla="*/ 265912 h 390417"/>
            <a:gd name="connsiteX398" fmla="*/ 448150 w 466816"/>
            <a:gd name="connsiteY398" fmla="*/ 260530 h 390417"/>
            <a:gd name="connsiteX399" fmla="*/ 448886 w 466816"/>
            <a:gd name="connsiteY399" fmla="*/ 249331 h 390417"/>
            <a:gd name="connsiteX400" fmla="*/ 448264 w 466816"/>
            <a:gd name="connsiteY400" fmla="*/ 247658 h 390417"/>
            <a:gd name="connsiteX401" fmla="*/ 447924 w 466816"/>
            <a:gd name="connsiteY401" fmla="*/ 246204 h 390417"/>
            <a:gd name="connsiteX402" fmla="*/ 446397 w 466816"/>
            <a:gd name="connsiteY402" fmla="*/ 233622 h 390417"/>
            <a:gd name="connsiteX403" fmla="*/ 444417 w 466816"/>
            <a:gd name="connsiteY403" fmla="*/ 225695 h 390417"/>
            <a:gd name="connsiteX404" fmla="*/ 442323 w 466816"/>
            <a:gd name="connsiteY404" fmla="*/ 214423 h 390417"/>
            <a:gd name="connsiteX405" fmla="*/ 439495 w 466816"/>
            <a:gd name="connsiteY405" fmla="*/ 199660 h 390417"/>
            <a:gd name="connsiteX406" fmla="*/ 437628 w 466816"/>
            <a:gd name="connsiteY406" fmla="*/ 189334 h 390417"/>
            <a:gd name="connsiteX407" fmla="*/ 438137 w 466816"/>
            <a:gd name="connsiteY407" fmla="*/ 188461 h 390417"/>
            <a:gd name="connsiteX408" fmla="*/ 437571 w 466816"/>
            <a:gd name="connsiteY408" fmla="*/ 185189 h 390417"/>
            <a:gd name="connsiteX409" fmla="*/ 437006 w 466816"/>
            <a:gd name="connsiteY409" fmla="*/ 176680 h 390417"/>
            <a:gd name="connsiteX410" fmla="*/ 436836 w 466816"/>
            <a:gd name="connsiteY410" fmla="*/ 176025 h 390417"/>
            <a:gd name="connsiteX411" fmla="*/ 431348 w 466816"/>
            <a:gd name="connsiteY411" fmla="*/ 173407 h 390417"/>
            <a:gd name="connsiteX412" fmla="*/ 430839 w 466816"/>
            <a:gd name="connsiteY412" fmla="*/ 173698 h 390417"/>
            <a:gd name="connsiteX413" fmla="*/ 427897 w 466816"/>
            <a:gd name="connsiteY413" fmla="*/ 173698 h 390417"/>
            <a:gd name="connsiteX414" fmla="*/ 424164 w 466816"/>
            <a:gd name="connsiteY414" fmla="*/ 179807 h 390417"/>
            <a:gd name="connsiteX415" fmla="*/ 421618 w 466816"/>
            <a:gd name="connsiteY415" fmla="*/ 183152 h 390417"/>
            <a:gd name="connsiteX416" fmla="*/ 421109 w 466816"/>
            <a:gd name="connsiteY416" fmla="*/ 183443 h 390417"/>
            <a:gd name="connsiteX417" fmla="*/ 418846 w 466816"/>
            <a:gd name="connsiteY417" fmla="*/ 187007 h 390417"/>
            <a:gd name="connsiteX418" fmla="*/ 414037 w 466816"/>
            <a:gd name="connsiteY418" fmla="*/ 194933 h 390417"/>
            <a:gd name="connsiteX419" fmla="*/ 412340 w 466816"/>
            <a:gd name="connsiteY419" fmla="*/ 196824 h 390417"/>
            <a:gd name="connsiteX420" fmla="*/ 409398 w 466816"/>
            <a:gd name="connsiteY420" fmla="*/ 200533 h 390417"/>
            <a:gd name="connsiteX421" fmla="*/ 409059 w 466816"/>
            <a:gd name="connsiteY421" fmla="*/ 201115 h 390417"/>
            <a:gd name="connsiteX422" fmla="*/ 402553 w 466816"/>
            <a:gd name="connsiteY422" fmla="*/ 210060 h 390417"/>
            <a:gd name="connsiteX423" fmla="*/ 398480 w 466816"/>
            <a:gd name="connsiteY423" fmla="*/ 215151 h 390417"/>
            <a:gd name="connsiteX424" fmla="*/ 396047 w 466816"/>
            <a:gd name="connsiteY424" fmla="*/ 218569 h 390417"/>
            <a:gd name="connsiteX425" fmla="*/ 389541 w 466816"/>
            <a:gd name="connsiteY425" fmla="*/ 225914 h 390417"/>
            <a:gd name="connsiteX426" fmla="*/ 388523 w 466816"/>
            <a:gd name="connsiteY426" fmla="*/ 226423 h 390417"/>
            <a:gd name="connsiteX427" fmla="*/ 386543 w 466816"/>
            <a:gd name="connsiteY427" fmla="*/ 228895 h 390417"/>
            <a:gd name="connsiteX428" fmla="*/ 380037 w 466816"/>
            <a:gd name="connsiteY428" fmla="*/ 235586 h 390417"/>
            <a:gd name="connsiteX429" fmla="*/ 377887 w 466816"/>
            <a:gd name="connsiteY429" fmla="*/ 239658 h 390417"/>
            <a:gd name="connsiteX430" fmla="*/ 375341 w 466816"/>
            <a:gd name="connsiteY430" fmla="*/ 242422 h 390417"/>
            <a:gd name="connsiteX431" fmla="*/ 371834 w 466816"/>
            <a:gd name="connsiteY431" fmla="*/ 247149 h 390417"/>
            <a:gd name="connsiteX432" fmla="*/ 369797 w 466816"/>
            <a:gd name="connsiteY432" fmla="*/ 249112 h 390417"/>
            <a:gd name="connsiteX433" fmla="*/ 368100 w 466816"/>
            <a:gd name="connsiteY433" fmla="*/ 251440 h 390417"/>
            <a:gd name="connsiteX434" fmla="*/ 363970 w 466816"/>
            <a:gd name="connsiteY434" fmla="*/ 256748 h 390417"/>
            <a:gd name="connsiteX435" fmla="*/ 360350 w 466816"/>
            <a:gd name="connsiteY435" fmla="*/ 260530 h 390417"/>
            <a:gd name="connsiteX436" fmla="*/ 356163 w 466816"/>
            <a:gd name="connsiteY436" fmla="*/ 265548 h 390417"/>
            <a:gd name="connsiteX437" fmla="*/ 355711 w 466816"/>
            <a:gd name="connsiteY437" fmla="*/ 267002 h 390417"/>
            <a:gd name="connsiteX438" fmla="*/ 354013 w 466816"/>
            <a:gd name="connsiteY438" fmla="*/ 268239 h 390417"/>
            <a:gd name="connsiteX439" fmla="*/ 348639 w 466816"/>
            <a:gd name="connsiteY439" fmla="*/ 272820 h 390417"/>
            <a:gd name="connsiteX440" fmla="*/ 343830 w 466816"/>
            <a:gd name="connsiteY440" fmla="*/ 276238 h 390417"/>
            <a:gd name="connsiteX441" fmla="*/ 334043 w 466816"/>
            <a:gd name="connsiteY441" fmla="*/ 276093 h 390417"/>
            <a:gd name="connsiteX442" fmla="*/ 330592 w 466816"/>
            <a:gd name="connsiteY442" fmla="*/ 273111 h 390417"/>
            <a:gd name="connsiteX443" fmla="*/ 328103 w 466816"/>
            <a:gd name="connsiteY443" fmla="*/ 261112 h 390417"/>
            <a:gd name="connsiteX444" fmla="*/ 328499 w 466816"/>
            <a:gd name="connsiteY444" fmla="*/ 251512 h 390417"/>
            <a:gd name="connsiteX445" fmla="*/ 328952 w 466816"/>
            <a:gd name="connsiteY445" fmla="*/ 246713 h 390417"/>
            <a:gd name="connsiteX446" fmla="*/ 329348 w 466816"/>
            <a:gd name="connsiteY446" fmla="*/ 243295 h 390417"/>
            <a:gd name="connsiteX447" fmla="*/ 329065 w 466816"/>
            <a:gd name="connsiteY447" fmla="*/ 241913 h 390417"/>
            <a:gd name="connsiteX448" fmla="*/ 327877 w 466816"/>
            <a:gd name="connsiteY448" fmla="*/ 242058 h 390417"/>
            <a:gd name="connsiteX449" fmla="*/ 323068 w 466816"/>
            <a:gd name="connsiteY449" fmla="*/ 243804 h 390417"/>
            <a:gd name="connsiteX450" fmla="*/ 323068 w 466816"/>
            <a:gd name="connsiteY450" fmla="*/ 243804 h 390417"/>
            <a:gd name="connsiteX451" fmla="*/ 318769 w 466816"/>
            <a:gd name="connsiteY451" fmla="*/ 248531 h 390417"/>
            <a:gd name="connsiteX452" fmla="*/ 313507 w 466816"/>
            <a:gd name="connsiteY452" fmla="*/ 255803 h 390417"/>
            <a:gd name="connsiteX453" fmla="*/ 312376 w 466816"/>
            <a:gd name="connsiteY453" fmla="*/ 256821 h 390417"/>
            <a:gd name="connsiteX454" fmla="*/ 308868 w 466816"/>
            <a:gd name="connsiteY454" fmla="*/ 262348 h 390417"/>
            <a:gd name="connsiteX455" fmla="*/ 302985 w 466816"/>
            <a:gd name="connsiteY455" fmla="*/ 269111 h 390417"/>
            <a:gd name="connsiteX456" fmla="*/ 299760 w 466816"/>
            <a:gd name="connsiteY456" fmla="*/ 271075 h 390417"/>
            <a:gd name="connsiteX457" fmla="*/ 295743 w 466816"/>
            <a:gd name="connsiteY457" fmla="*/ 275802 h 390417"/>
            <a:gd name="connsiteX458" fmla="*/ 295461 w 466816"/>
            <a:gd name="connsiteY458" fmla="*/ 276093 h 390417"/>
            <a:gd name="connsiteX459" fmla="*/ 294669 w 466816"/>
            <a:gd name="connsiteY459" fmla="*/ 276602 h 390417"/>
            <a:gd name="connsiteX460" fmla="*/ 294103 w 466816"/>
            <a:gd name="connsiteY460" fmla="*/ 277184 h 390417"/>
            <a:gd name="connsiteX461" fmla="*/ 292915 w 466816"/>
            <a:gd name="connsiteY461" fmla="*/ 278129 h 390417"/>
            <a:gd name="connsiteX462" fmla="*/ 288672 w 466816"/>
            <a:gd name="connsiteY462" fmla="*/ 282202 h 390417"/>
            <a:gd name="connsiteX463" fmla="*/ 287371 w 466816"/>
            <a:gd name="connsiteY463" fmla="*/ 284020 h 390417"/>
            <a:gd name="connsiteX464" fmla="*/ 286692 w 466816"/>
            <a:gd name="connsiteY464" fmla="*/ 285038 h 390417"/>
            <a:gd name="connsiteX465" fmla="*/ 281827 w 466816"/>
            <a:gd name="connsiteY465" fmla="*/ 289619 h 390417"/>
            <a:gd name="connsiteX466" fmla="*/ 278489 w 466816"/>
            <a:gd name="connsiteY466" fmla="*/ 293765 h 390417"/>
            <a:gd name="connsiteX467" fmla="*/ 277414 w 466816"/>
            <a:gd name="connsiteY467" fmla="*/ 295074 h 390417"/>
            <a:gd name="connsiteX468" fmla="*/ 275377 w 466816"/>
            <a:gd name="connsiteY468" fmla="*/ 297837 h 390417"/>
            <a:gd name="connsiteX469" fmla="*/ 273397 w 466816"/>
            <a:gd name="connsiteY469" fmla="*/ 300455 h 390417"/>
            <a:gd name="connsiteX470" fmla="*/ 265024 w 466816"/>
            <a:gd name="connsiteY470" fmla="*/ 309327 h 390417"/>
            <a:gd name="connsiteX471" fmla="*/ 258688 w 466816"/>
            <a:gd name="connsiteY471" fmla="*/ 314564 h 390417"/>
            <a:gd name="connsiteX472" fmla="*/ 257500 w 466816"/>
            <a:gd name="connsiteY472" fmla="*/ 317327 h 390417"/>
            <a:gd name="connsiteX473" fmla="*/ 253257 w 466816"/>
            <a:gd name="connsiteY473" fmla="*/ 318854 h 390417"/>
            <a:gd name="connsiteX474" fmla="*/ 249580 w 466816"/>
            <a:gd name="connsiteY474" fmla="*/ 319218 h 390417"/>
            <a:gd name="connsiteX475" fmla="*/ 246921 w 466816"/>
            <a:gd name="connsiteY475" fmla="*/ 318782 h 390417"/>
            <a:gd name="connsiteX476" fmla="*/ 241377 w 466816"/>
            <a:gd name="connsiteY476" fmla="*/ 314709 h 390417"/>
            <a:gd name="connsiteX477" fmla="*/ 237078 w 466816"/>
            <a:gd name="connsiteY477" fmla="*/ 307437 h 390417"/>
            <a:gd name="connsiteX478" fmla="*/ 237078 w 466816"/>
            <a:gd name="connsiteY478" fmla="*/ 287510 h 390417"/>
            <a:gd name="connsiteX479" fmla="*/ 228535 w 466816"/>
            <a:gd name="connsiteY479" fmla="*/ 292237 h 390417"/>
            <a:gd name="connsiteX480" fmla="*/ 227121 w 466816"/>
            <a:gd name="connsiteY480" fmla="*/ 293037 h 390417"/>
            <a:gd name="connsiteX481" fmla="*/ 224575 w 466816"/>
            <a:gd name="connsiteY481" fmla="*/ 297255 h 390417"/>
            <a:gd name="connsiteX482" fmla="*/ 223613 w 466816"/>
            <a:gd name="connsiteY482" fmla="*/ 298419 h 390417"/>
            <a:gd name="connsiteX483" fmla="*/ 218578 w 466816"/>
            <a:gd name="connsiteY483" fmla="*/ 304164 h 390417"/>
            <a:gd name="connsiteX484" fmla="*/ 217956 w 466816"/>
            <a:gd name="connsiteY484" fmla="*/ 305110 h 390417"/>
            <a:gd name="connsiteX485" fmla="*/ 209527 w 466816"/>
            <a:gd name="connsiteY485" fmla="*/ 312600 h 390417"/>
            <a:gd name="connsiteX486" fmla="*/ 207207 w 466816"/>
            <a:gd name="connsiteY486" fmla="*/ 315436 h 390417"/>
            <a:gd name="connsiteX487" fmla="*/ 201946 w 466816"/>
            <a:gd name="connsiteY487" fmla="*/ 321327 h 390417"/>
            <a:gd name="connsiteX488" fmla="*/ 201324 w 466816"/>
            <a:gd name="connsiteY488" fmla="*/ 322563 h 390417"/>
            <a:gd name="connsiteX489" fmla="*/ 199683 w 466816"/>
            <a:gd name="connsiteY489" fmla="*/ 323509 h 390417"/>
            <a:gd name="connsiteX490" fmla="*/ 195157 w 466816"/>
            <a:gd name="connsiteY490" fmla="*/ 326781 h 390417"/>
            <a:gd name="connsiteX491" fmla="*/ 191310 w 466816"/>
            <a:gd name="connsiteY491" fmla="*/ 330490 h 390417"/>
            <a:gd name="connsiteX492" fmla="*/ 190179 w 466816"/>
            <a:gd name="connsiteY492" fmla="*/ 331799 h 390417"/>
            <a:gd name="connsiteX493" fmla="*/ 189500 w 466816"/>
            <a:gd name="connsiteY493" fmla="*/ 332817 h 390417"/>
            <a:gd name="connsiteX494" fmla="*/ 183560 w 466816"/>
            <a:gd name="connsiteY494" fmla="*/ 337762 h 390417"/>
            <a:gd name="connsiteX495" fmla="*/ 177167 w 466816"/>
            <a:gd name="connsiteY495" fmla="*/ 345616 h 390417"/>
            <a:gd name="connsiteX496" fmla="*/ 173716 w 466816"/>
            <a:gd name="connsiteY496" fmla="*/ 349034 h 390417"/>
            <a:gd name="connsiteX497" fmla="*/ 163646 w 466816"/>
            <a:gd name="connsiteY497" fmla="*/ 360016 h 390417"/>
            <a:gd name="connsiteX498" fmla="*/ 152841 w 466816"/>
            <a:gd name="connsiteY498" fmla="*/ 371506 h 390417"/>
            <a:gd name="connsiteX499" fmla="*/ 146787 w 466816"/>
            <a:gd name="connsiteY499" fmla="*/ 377251 h 390417"/>
            <a:gd name="connsiteX500" fmla="*/ 133040 w 466816"/>
            <a:gd name="connsiteY500" fmla="*/ 386196 h 390417"/>
            <a:gd name="connsiteX501" fmla="*/ 129929 w 466816"/>
            <a:gd name="connsiteY501" fmla="*/ 387214 h 390417"/>
            <a:gd name="connsiteX502" fmla="*/ 125629 w 466816"/>
            <a:gd name="connsiteY502" fmla="*/ 388669 h 390417"/>
            <a:gd name="connsiteX503" fmla="*/ 111090 w 466816"/>
            <a:gd name="connsiteY503" fmla="*/ 390341 h 390417"/>
            <a:gd name="connsiteX504" fmla="*/ 104924 w 466816"/>
            <a:gd name="connsiteY504" fmla="*/ 389105 h 390417"/>
            <a:gd name="connsiteX505" fmla="*/ 99040 w 466816"/>
            <a:gd name="connsiteY505" fmla="*/ 383578 h 390417"/>
            <a:gd name="connsiteX506" fmla="*/ 84388 w 466816"/>
            <a:gd name="connsiteY506" fmla="*/ 379360 h 390417"/>
            <a:gd name="connsiteX507" fmla="*/ 81559 w 466816"/>
            <a:gd name="connsiteY507" fmla="*/ 381760 h 390417"/>
            <a:gd name="connsiteX508" fmla="*/ 74601 w 466816"/>
            <a:gd name="connsiteY508" fmla="*/ 385033 h 390417"/>
            <a:gd name="connsiteX509" fmla="*/ 71433 w 466816"/>
            <a:gd name="connsiteY509" fmla="*/ 382778 h 390417"/>
            <a:gd name="connsiteX510" fmla="*/ 67020 w 466816"/>
            <a:gd name="connsiteY510" fmla="*/ 369106 h 390417"/>
            <a:gd name="connsiteX511" fmla="*/ 66737 w 466816"/>
            <a:gd name="connsiteY511" fmla="*/ 367434 h 390417"/>
            <a:gd name="connsiteX512" fmla="*/ 64927 w 466816"/>
            <a:gd name="connsiteY512" fmla="*/ 349253 h 390417"/>
            <a:gd name="connsiteX513" fmla="*/ 69057 w 466816"/>
            <a:gd name="connsiteY513" fmla="*/ 337981 h 390417"/>
            <a:gd name="connsiteX514" fmla="*/ 76072 w 466816"/>
            <a:gd name="connsiteY514" fmla="*/ 324672 h 390417"/>
            <a:gd name="connsiteX515" fmla="*/ 78731 w 466816"/>
            <a:gd name="connsiteY515" fmla="*/ 320890 h 390417"/>
            <a:gd name="connsiteX516" fmla="*/ 84557 w 466816"/>
            <a:gd name="connsiteY516" fmla="*/ 312964 h 390417"/>
            <a:gd name="connsiteX517" fmla="*/ 87782 w 466816"/>
            <a:gd name="connsiteY517" fmla="*/ 306855 h 390417"/>
            <a:gd name="connsiteX518" fmla="*/ 94005 w 466816"/>
            <a:gd name="connsiteY518" fmla="*/ 291510 h 390417"/>
            <a:gd name="connsiteX519" fmla="*/ 95702 w 466816"/>
            <a:gd name="connsiteY519" fmla="*/ 288238 h 390417"/>
            <a:gd name="connsiteX520" fmla="*/ 98248 w 466816"/>
            <a:gd name="connsiteY520" fmla="*/ 283292 h 390417"/>
            <a:gd name="connsiteX521" fmla="*/ 104301 w 466816"/>
            <a:gd name="connsiteY521" fmla="*/ 268675 h 390417"/>
            <a:gd name="connsiteX522" fmla="*/ 108431 w 466816"/>
            <a:gd name="connsiteY522" fmla="*/ 257548 h 390417"/>
            <a:gd name="connsiteX523" fmla="*/ 114428 w 466816"/>
            <a:gd name="connsiteY523" fmla="*/ 246349 h 390417"/>
            <a:gd name="connsiteX524" fmla="*/ 122235 w 466816"/>
            <a:gd name="connsiteY524" fmla="*/ 235295 h 390417"/>
            <a:gd name="connsiteX525" fmla="*/ 126648 w 466816"/>
            <a:gd name="connsiteY525" fmla="*/ 228386 h 390417"/>
            <a:gd name="connsiteX526" fmla="*/ 129476 w 466816"/>
            <a:gd name="connsiteY526" fmla="*/ 220896 h 390417"/>
            <a:gd name="connsiteX527" fmla="*/ 130155 w 466816"/>
            <a:gd name="connsiteY527" fmla="*/ 217550 h 390417"/>
            <a:gd name="connsiteX528" fmla="*/ 132701 w 466816"/>
            <a:gd name="connsiteY528" fmla="*/ 211442 h 390417"/>
            <a:gd name="connsiteX529" fmla="*/ 136944 w 466816"/>
            <a:gd name="connsiteY529" fmla="*/ 203588 h 390417"/>
            <a:gd name="connsiteX530" fmla="*/ 72055 w 466816"/>
            <a:gd name="connsiteY530" fmla="*/ 140682 h 390417"/>
            <a:gd name="connsiteX531" fmla="*/ 71998 w 466816"/>
            <a:gd name="connsiteY531" fmla="*/ 140245 h 390417"/>
            <a:gd name="connsiteX532" fmla="*/ 72281 w 466816"/>
            <a:gd name="connsiteY532" fmla="*/ 136537 h 390417"/>
            <a:gd name="connsiteX533" fmla="*/ 68208 w 466816"/>
            <a:gd name="connsiteY533" fmla="*/ 129700 h 390417"/>
            <a:gd name="connsiteX534" fmla="*/ 59665 w 466816"/>
            <a:gd name="connsiteY534" fmla="*/ 133046 h 390417"/>
            <a:gd name="connsiteX535" fmla="*/ 57346 w 466816"/>
            <a:gd name="connsiteY535" fmla="*/ 134500 h 390417"/>
            <a:gd name="connsiteX536" fmla="*/ 53556 w 466816"/>
            <a:gd name="connsiteY536" fmla="*/ 136682 h 390417"/>
            <a:gd name="connsiteX537" fmla="*/ 50670 w 466816"/>
            <a:gd name="connsiteY537" fmla="*/ 139155 h 390417"/>
            <a:gd name="connsiteX538" fmla="*/ 38394 w 466816"/>
            <a:gd name="connsiteY538" fmla="*/ 149045 h 390417"/>
            <a:gd name="connsiteX539" fmla="*/ 17802 w 466816"/>
            <a:gd name="connsiteY539" fmla="*/ 174862 h 390417"/>
            <a:gd name="connsiteX540" fmla="*/ 9881 w 466816"/>
            <a:gd name="connsiteY540" fmla="*/ 194206 h 390417"/>
            <a:gd name="connsiteX541" fmla="*/ 11579 w 466816"/>
            <a:gd name="connsiteY541" fmla="*/ 220241 h 390417"/>
            <a:gd name="connsiteX542" fmla="*/ 18707 w 466816"/>
            <a:gd name="connsiteY542" fmla="*/ 229623 h 390417"/>
            <a:gd name="connsiteX543" fmla="*/ 22554 w 466816"/>
            <a:gd name="connsiteY543" fmla="*/ 231004 h 390417"/>
            <a:gd name="connsiteX544" fmla="*/ 32397 w 466816"/>
            <a:gd name="connsiteY544" fmla="*/ 229186 h 390417"/>
            <a:gd name="connsiteX545" fmla="*/ 38903 w 466816"/>
            <a:gd name="connsiteY545" fmla="*/ 222859 h 390417"/>
            <a:gd name="connsiteX546" fmla="*/ 46654 w 466816"/>
            <a:gd name="connsiteY546" fmla="*/ 211951 h 390417"/>
            <a:gd name="connsiteX547" fmla="*/ 50614 w 466816"/>
            <a:gd name="connsiteY547" fmla="*/ 207151 h 390417"/>
            <a:gd name="connsiteX548" fmla="*/ 51010 w 466816"/>
            <a:gd name="connsiteY548" fmla="*/ 200824 h 390417"/>
            <a:gd name="connsiteX549" fmla="*/ 51745 w 466816"/>
            <a:gd name="connsiteY549" fmla="*/ 201697 h 390417"/>
            <a:gd name="connsiteX550" fmla="*/ 53103 w 466816"/>
            <a:gd name="connsiteY550" fmla="*/ 197915 h 390417"/>
            <a:gd name="connsiteX551" fmla="*/ 54461 w 466816"/>
            <a:gd name="connsiteY551" fmla="*/ 192679 h 390417"/>
            <a:gd name="connsiteX552" fmla="*/ 56950 w 466816"/>
            <a:gd name="connsiteY552" fmla="*/ 187734 h 390417"/>
            <a:gd name="connsiteX553" fmla="*/ 58251 w 466816"/>
            <a:gd name="connsiteY553" fmla="*/ 187007 h 390417"/>
            <a:gd name="connsiteX554" fmla="*/ 59779 w 466816"/>
            <a:gd name="connsiteY554" fmla="*/ 183225 h 390417"/>
            <a:gd name="connsiteX555" fmla="*/ 63682 w 466816"/>
            <a:gd name="connsiteY555" fmla="*/ 176171 h 390417"/>
            <a:gd name="connsiteX556" fmla="*/ 66341 w 466816"/>
            <a:gd name="connsiteY556" fmla="*/ 169189 h 390417"/>
            <a:gd name="connsiteX557" fmla="*/ 70867 w 466816"/>
            <a:gd name="connsiteY557" fmla="*/ 147445 h 390417"/>
            <a:gd name="connsiteX558" fmla="*/ 71489 w 466816"/>
            <a:gd name="connsiteY558" fmla="*/ 143373 h 390417"/>
            <a:gd name="connsiteX559" fmla="*/ 72055 w 466816"/>
            <a:gd name="connsiteY559" fmla="*/ 140682 h 390417"/>
            <a:gd name="connsiteX560" fmla="*/ 137114 w 466816"/>
            <a:gd name="connsiteY560" fmla="*/ 285765 h 390417"/>
            <a:gd name="connsiteX561" fmla="*/ 139716 w 466816"/>
            <a:gd name="connsiteY561" fmla="*/ 284892 h 390417"/>
            <a:gd name="connsiteX562" fmla="*/ 143959 w 466816"/>
            <a:gd name="connsiteY562" fmla="*/ 285183 h 390417"/>
            <a:gd name="connsiteX563" fmla="*/ 157367 w 466816"/>
            <a:gd name="connsiteY563" fmla="*/ 292092 h 390417"/>
            <a:gd name="connsiteX564" fmla="*/ 159403 w 466816"/>
            <a:gd name="connsiteY564" fmla="*/ 293765 h 390417"/>
            <a:gd name="connsiteX565" fmla="*/ 165683 w 466816"/>
            <a:gd name="connsiteY565" fmla="*/ 302273 h 390417"/>
            <a:gd name="connsiteX566" fmla="*/ 168172 w 466816"/>
            <a:gd name="connsiteY566" fmla="*/ 305255 h 390417"/>
            <a:gd name="connsiteX567" fmla="*/ 169756 w 466816"/>
            <a:gd name="connsiteY567" fmla="*/ 307509 h 390417"/>
            <a:gd name="connsiteX568" fmla="*/ 170265 w 466816"/>
            <a:gd name="connsiteY568" fmla="*/ 308964 h 390417"/>
            <a:gd name="connsiteX569" fmla="*/ 174848 w 466816"/>
            <a:gd name="connsiteY569" fmla="*/ 308382 h 390417"/>
            <a:gd name="connsiteX570" fmla="*/ 175526 w 466816"/>
            <a:gd name="connsiteY570" fmla="*/ 307946 h 390417"/>
            <a:gd name="connsiteX571" fmla="*/ 175753 w 466816"/>
            <a:gd name="connsiteY571" fmla="*/ 310346 h 390417"/>
            <a:gd name="connsiteX572" fmla="*/ 176601 w 466816"/>
            <a:gd name="connsiteY572" fmla="*/ 308891 h 390417"/>
            <a:gd name="connsiteX573" fmla="*/ 179939 w 466816"/>
            <a:gd name="connsiteY573" fmla="*/ 302564 h 390417"/>
            <a:gd name="connsiteX574" fmla="*/ 186219 w 466816"/>
            <a:gd name="connsiteY574" fmla="*/ 293328 h 390417"/>
            <a:gd name="connsiteX575" fmla="*/ 190518 w 466816"/>
            <a:gd name="connsiteY575" fmla="*/ 281474 h 390417"/>
            <a:gd name="connsiteX576" fmla="*/ 191027 w 466816"/>
            <a:gd name="connsiteY576" fmla="*/ 280456 h 390417"/>
            <a:gd name="connsiteX577" fmla="*/ 199796 w 466816"/>
            <a:gd name="connsiteY577" fmla="*/ 261766 h 390417"/>
            <a:gd name="connsiteX578" fmla="*/ 200022 w 466816"/>
            <a:gd name="connsiteY578" fmla="*/ 249840 h 390417"/>
            <a:gd name="connsiteX579" fmla="*/ 199513 w 466816"/>
            <a:gd name="connsiteY579" fmla="*/ 242567 h 390417"/>
            <a:gd name="connsiteX580" fmla="*/ 200022 w 466816"/>
            <a:gd name="connsiteY580" fmla="*/ 238786 h 390417"/>
            <a:gd name="connsiteX581" fmla="*/ 200305 w 466816"/>
            <a:gd name="connsiteY581" fmla="*/ 234495 h 390417"/>
            <a:gd name="connsiteX582" fmla="*/ 200079 w 466816"/>
            <a:gd name="connsiteY582" fmla="*/ 231077 h 390417"/>
            <a:gd name="connsiteX583" fmla="*/ 200022 w 466816"/>
            <a:gd name="connsiteY583" fmla="*/ 231077 h 390417"/>
            <a:gd name="connsiteX584" fmla="*/ 199853 w 466816"/>
            <a:gd name="connsiteY584" fmla="*/ 227659 h 390417"/>
            <a:gd name="connsiteX585" fmla="*/ 200701 w 466816"/>
            <a:gd name="connsiteY585" fmla="*/ 228314 h 390417"/>
            <a:gd name="connsiteX586" fmla="*/ 199626 w 466816"/>
            <a:gd name="connsiteY586" fmla="*/ 222568 h 390417"/>
            <a:gd name="connsiteX587" fmla="*/ 198269 w 466816"/>
            <a:gd name="connsiteY587" fmla="*/ 221768 h 390417"/>
            <a:gd name="connsiteX588" fmla="*/ 190858 w 466816"/>
            <a:gd name="connsiteY588" fmla="*/ 226786 h 390417"/>
            <a:gd name="connsiteX589" fmla="*/ 186784 w 466816"/>
            <a:gd name="connsiteY589" fmla="*/ 231222 h 390417"/>
            <a:gd name="connsiteX590" fmla="*/ 178581 w 466816"/>
            <a:gd name="connsiteY590" fmla="*/ 237986 h 390417"/>
            <a:gd name="connsiteX591" fmla="*/ 176828 w 466816"/>
            <a:gd name="connsiteY591" fmla="*/ 239440 h 390417"/>
            <a:gd name="connsiteX592" fmla="*/ 168059 w 466816"/>
            <a:gd name="connsiteY592" fmla="*/ 244022 h 390417"/>
            <a:gd name="connsiteX593" fmla="*/ 163476 w 466816"/>
            <a:gd name="connsiteY593" fmla="*/ 245840 h 390417"/>
            <a:gd name="connsiteX594" fmla="*/ 160761 w 466816"/>
            <a:gd name="connsiteY594" fmla="*/ 246131 h 390417"/>
            <a:gd name="connsiteX595" fmla="*/ 155896 w 466816"/>
            <a:gd name="connsiteY595" fmla="*/ 246349 h 390417"/>
            <a:gd name="connsiteX596" fmla="*/ 148258 w 466816"/>
            <a:gd name="connsiteY596" fmla="*/ 251149 h 390417"/>
            <a:gd name="connsiteX597" fmla="*/ 147127 w 466816"/>
            <a:gd name="connsiteY597" fmla="*/ 254567 h 390417"/>
            <a:gd name="connsiteX598" fmla="*/ 146335 w 466816"/>
            <a:gd name="connsiteY598" fmla="*/ 255876 h 390417"/>
            <a:gd name="connsiteX599" fmla="*/ 143846 w 466816"/>
            <a:gd name="connsiteY599" fmla="*/ 259366 h 390417"/>
            <a:gd name="connsiteX600" fmla="*/ 141866 w 466816"/>
            <a:gd name="connsiteY600" fmla="*/ 264457 h 390417"/>
            <a:gd name="connsiteX601" fmla="*/ 139376 w 466816"/>
            <a:gd name="connsiteY601" fmla="*/ 272602 h 390417"/>
            <a:gd name="connsiteX602" fmla="*/ 138980 w 466816"/>
            <a:gd name="connsiteY602" fmla="*/ 273620 h 390417"/>
            <a:gd name="connsiteX603" fmla="*/ 137000 w 466816"/>
            <a:gd name="connsiteY603" fmla="*/ 276093 h 390417"/>
            <a:gd name="connsiteX604" fmla="*/ 136208 w 466816"/>
            <a:gd name="connsiteY604" fmla="*/ 280384 h 390417"/>
            <a:gd name="connsiteX605" fmla="*/ 137114 w 466816"/>
            <a:gd name="connsiteY605" fmla="*/ 285765 h 390417"/>
            <a:gd name="connsiteX606" fmla="*/ 106564 w 466816"/>
            <a:gd name="connsiteY606" fmla="*/ 366488 h 390417"/>
            <a:gd name="connsiteX607" fmla="*/ 109110 w 466816"/>
            <a:gd name="connsiteY607" fmla="*/ 369470 h 390417"/>
            <a:gd name="connsiteX608" fmla="*/ 116125 w 466816"/>
            <a:gd name="connsiteY608" fmla="*/ 371506 h 390417"/>
            <a:gd name="connsiteX609" fmla="*/ 132644 w 466816"/>
            <a:gd name="connsiteY609" fmla="*/ 363506 h 390417"/>
            <a:gd name="connsiteX610" fmla="*/ 136095 w 466816"/>
            <a:gd name="connsiteY610" fmla="*/ 361470 h 390417"/>
            <a:gd name="connsiteX611" fmla="*/ 145373 w 466816"/>
            <a:gd name="connsiteY611" fmla="*/ 353543 h 390417"/>
            <a:gd name="connsiteX612" fmla="*/ 153180 w 466816"/>
            <a:gd name="connsiteY612" fmla="*/ 344598 h 390417"/>
            <a:gd name="connsiteX613" fmla="*/ 160026 w 466816"/>
            <a:gd name="connsiteY613" fmla="*/ 323727 h 390417"/>
            <a:gd name="connsiteX614" fmla="*/ 150861 w 466816"/>
            <a:gd name="connsiteY614" fmla="*/ 309182 h 390417"/>
            <a:gd name="connsiteX615" fmla="*/ 149729 w 466816"/>
            <a:gd name="connsiteY615" fmla="*/ 307728 h 390417"/>
            <a:gd name="connsiteX616" fmla="*/ 147240 w 466816"/>
            <a:gd name="connsiteY616" fmla="*/ 304455 h 390417"/>
            <a:gd name="connsiteX617" fmla="*/ 142941 w 466816"/>
            <a:gd name="connsiteY617" fmla="*/ 304891 h 390417"/>
            <a:gd name="connsiteX618" fmla="*/ 134511 w 466816"/>
            <a:gd name="connsiteY618" fmla="*/ 307800 h 390417"/>
            <a:gd name="connsiteX619" fmla="*/ 130721 w 466816"/>
            <a:gd name="connsiteY619" fmla="*/ 309327 h 390417"/>
            <a:gd name="connsiteX620" fmla="*/ 117766 w 466816"/>
            <a:gd name="connsiteY620" fmla="*/ 320309 h 390417"/>
            <a:gd name="connsiteX621" fmla="*/ 114767 w 466816"/>
            <a:gd name="connsiteY621" fmla="*/ 326708 h 390417"/>
            <a:gd name="connsiteX622" fmla="*/ 108261 w 466816"/>
            <a:gd name="connsiteY622" fmla="*/ 335944 h 390417"/>
            <a:gd name="connsiteX623" fmla="*/ 101077 w 466816"/>
            <a:gd name="connsiteY623" fmla="*/ 350416 h 390417"/>
            <a:gd name="connsiteX624" fmla="*/ 99493 w 466816"/>
            <a:gd name="connsiteY624" fmla="*/ 353180 h 390417"/>
            <a:gd name="connsiteX625" fmla="*/ 99040 w 466816"/>
            <a:gd name="connsiteY625" fmla="*/ 354198 h 390417"/>
            <a:gd name="connsiteX626" fmla="*/ 102095 w 466816"/>
            <a:gd name="connsiteY626" fmla="*/ 363870 h 390417"/>
            <a:gd name="connsiteX627" fmla="*/ 103057 w 466816"/>
            <a:gd name="connsiteY627" fmla="*/ 365252 h 390417"/>
            <a:gd name="connsiteX628" fmla="*/ 106564 w 466816"/>
            <a:gd name="connsiteY628" fmla="*/ 366488 h 390417"/>
            <a:gd name="connsiteX629" fmla="*/ 230855 w 466816"/>
            <a:gd name="connsiteY629" fmla="*/ 112465 h 390417"/>
            <a:gd name="connsiteX630" fmla="*/ 232099 w 466816"/>
            <a:gd name="connsiteY630" fmla="*/ 110865 h 390417"/>
            <a:gd name="connsiteX631" fmla="*/ 232552 w 466816"/>
            <a:gd name="connsiteY631" fmla="*/ 102575 h 390417"/>
            <a:gd name="connsiteX632" fmla="*/ 232212 w 466816"/>
            <a:gd name="connsiteY632" fmla="*/ 100247 h 390417"/>
            <a:gd name="connsiteX633" fmla="*/ 229497 w 466816"/>
            <a:gd name="connsiteY633" fmla="*/ 100175 h 390417"/>
            <a:gd name="connsiteX634" fmla="*/ 225650 w 466816"/>
            <a:gd name="connsiteY634" fmla="*/ 103738 h 390417"/>
            <a:gd name="connsiteX635" fmla="*/ 220445 w 466816"/>
            <a:gd name="connsiteY635" fmla="*/ 110792 h 390417"/>
            <a:gd name="connsiteX636" fmla="*/ 219314 w 466816"/>
            <a:gd name="connsiteY636" fmla="*/ 112029 h 390417"/>
            <a:gd name="connsiteX637" fmla="*/ 218069 w 466816"/>
            <a:gd name="connsiteY637" fmla="*/ 113774 h 390417"/>
            <a:gd name="connsiteX638" fmla="*/ 218126 w 466816"/>
            <a:gd name="connsiteY638" fmla="*/ 113847 h 390417"/>
            <a:gd name="connsiteX639" fmla="*/ 215240 w 466816"/>
            <a:gd name="connsiteY639" fmla="*/ 117338 h 390417"/>
            <a:gd name="connsiteX640" fmla="*/ 216711 w 466816"/>
            <a:gd name="connsiteY640" fmla="*/ 117992 h 390417"/>
            <a:gd name="connsiteX641" fmla="*/ 211394 w 466816"/>
            <a:gd name="connsiteY641" fmla="*/ 124537 h 390417"/>
            <a:gd name="connsiteX642" fmla="*/ 208621 w 466816"/>
            <a:gd name="connsiteY642" fmla="*/ 127301 h 390417"/>
            <a:gd name="connsiteX643" fmla="*/ 207716 w 466816"/>
            <a:gd name="connsiteY643" fmla="*/ 128901 h 390417"/>
            <a:gd name="connsiteX644" fmla="*/ 207547 w 466816"/>
            <a:gd name="connsiteY644" fmla="*/ 130137 h 390417"/>
            <a:gd name="connsiteX645" fmla="*/ 203869 w 466816"/>
            <a:gd name="connsiteY645" fmla="*/ 134791 h 390417"/>
            <a:gd name="connsiteX646" fmla="*/ 194648 w 466816"/>
            <a:gd name="connsiteY646" fmla="*/ 148899 h 390417"/>
            <a:gd name="connsiteX647" fmla="*/ 190122 w 466816"/>
            <a:gd name="connsiteY647" fmla="*/ 157626 h 390417"/>
            <a:gd name="connsiteX648" fmla="*/ 189670 w 466816"/>
            <a:gd name="connsiteY648" fmla="*/ 157117 h 390417"/>
            <a:gd name="connsiteX649" fmla="*/ 187011 w 466816"/>
            <a:gd name="connsiteY649" fmla="*/ 160972 h 390417"/>
            <a:gd name="connsiteX650" fmla="*/ 185200 w 466816"/>
            <a:gd name="connsiteY650" fmla="*/ 166789 h 390417"/>
            <a:gd name="connsiteX651" fmla="*/ 184691 w 466816"/>
            <a:gd name="connsiteY651" fmla="*/ 167808 h 390417"/>
            <a:gd name="connsiteX652" fmla="*/ 181863 w 466816"/>
            <a:gd name="connsiteY652" fmla="*/ 172607 h 390417"/>
            <a:gd name="connsiteX653" fmla="*/ 179883 w 466816"/>
            <a:gd name="connsiteY653" fmla="*/ 176025 h 390417"/>
            <a:gd name="connsiteX654" fmla="*/ 178921 w 466816"/>
            <a:gd name="connsiteY654" fmla="*/ 177407 h 390417"/>
            <a:gd name="connsiteX655" fmla="*/ 176318 w 466816"/>
            <a:gd name="connsiteY655" fmla="*/ 183589 h 390417"/>
            <a:gd name="connsiteX656" fmla="*/ 174169 w 466816"/>
            <a:gd name="connsiteY656" fmla="*/ 188388 h 390417"/>
            <a:gd name="connsiteX657" fmla="*/ 172528 w 466816"/>
            <a:gd name="connsiteY657" fmla="*/ 193043 h 390417"/>
            <a:gd name="connsiteX658" fmla="*/ 171057 w 466816"/>
            <a:gd name="connsiteY658" fmla="*/ 198351 h 390417"/>
            <a:gd name="connsiteX659" fmla="*/ 171283 w 466816"/>
            <a:gd name="connsiteY659" fmla="*/ 198933 h 390417"/>
            <a:gd name="connsiteX660" fmla="*/ 170887 w 466816"/>
            <a:gd name="connsiteY660" fmla="*/ 201333 h 390417"/>
            <a:gd name="connsiteX661" fmla="*/ 170944 w 466816"/>
            <a:gd name="connsiteY661" fmla="*/ 202206 h 390417"/>
            <a:gd name="connsiteX662" fmla="*/ 171679 w 466816"/>
            <a:gd name="connsiteY662" fmla="*/ 202351 h 390417"/>
            <a:gd name="connsiteX663" fmla="*/ 175187 w 466816"/>
            <a:gd name="connsiteY663" fmla="*/ 201115 h 390417"/>
            <a:gd name="connsiteX664" fmla="*/ 178185 w 466816"/>
            <a:gd name="connsiteY664" fmla="*/ 200751 h 390417"/>
            <a:gd name="connsiteX665" fmla="*/ 187576 w 466816"/>
            <a:gd name="connsiteY665" fmla="*/ 197697 h 390417"/>
            <a:gd name="connsiteX666" fmla="*/ 189387 w 466816"/>
            <a:gd name="connsiteY666" fmla="*/ 195079 h 390417"/>
            <a:gd name="connsiteX667" fmla="*/ 190575 w 466816"/>
            <a:gd name="connsiteY667" fmla="*/ 195952 h 390417"/>
            <a:gd name="connsiteX668" fmla="*/ 192159 w 466816"/>
            <a:gd name="connsiteY668" fmla="*/ 194133 h 390417"/>
            <a:gd name="connsiteX669" fmla="*/ 197194 w 466816"/>
            <a:gd name="connsiteY669" fmla="*/ 188534 h 390417"/>
            <a:gd name="connsiteX670" fmla="*/ 200758 w 466816"/>
            <a:gd name="connsiteY670" fmla="*/ 183007 h 390417"/>
            <a:gd name="connsiteX671" fmla="*/ 205680 w 466816"/>
            <a:gd name="connsiteY671" fmla="*/ 175953 h 390417"/>
            <a:gd name="connsiteX672" fmla="*/ 211563 w 466816"/>
            <a:gd name="connsiteY672" fmla="*/ 165480 h 390417"/>
            <a:gd name="connsiteX673" fmla="*/ 213770 w 466816"/>
            <a:gd name="connsiteY673" fmla="*/ 161481 h 390417"/>
            <a:gd name="connsiteX674" fmla="*/ 215014 w 466816"/>
            <a:gd name="connsiteY674" fmla="*/ 160244 h 390417"/>
            <a:gd name="connsiteX675" fmla="*/ 218465 w 466816"/>
            <a:gd name="connsiteY675" fmla="*/ 154863 h 390417"/>
            <a:gd name="connsiteX676" fmla="*/ 217956 w 466816"/>
            <a:gd name="connsiteY676" fmla="*/ 152245 h 390417"/>
            <a:gd name="connsiteX677" fmla="*/ 219087 w 466816"/>
            <a:gd name="connsiteY677" fmla="*/ 150063 h 390417"/>
            <a:gd name="connsiteX678" fmla="*/ 221463 w 466816"/>
            <a:gd name="connsiteY678" fmla="*/ 145991 h 390417"/>
            <a:gd name="connsiteX679" fmla="*/ 223444 w 466816"/>
            <a:gd name="connsiteY679" fmla="*/ 138427 h 390417"/>
            <a:gd name="connsiteX680" fmla="*/ 224349 w 466816"/>
            <a:gd name="connsiteY680" fmla="*/ 136900 h 390417"/>
            <a:gd name="connsiteX681" fmla="*/ 226385 w 466816"/>
            <a:gd name="connsiteY681" fmla="*/ 130500 h 390417"/>
            <a:gd name="connsiteX682" fmla="*/ 230063 w 466816"/>
            <a:gd name="connsiteY682" fmla="*/ 120683 h 390417"/>
            <a:gd name="connsiteX683" fmla="*/ 230119 w 466816"/>
            <a:gd name="connsiteY683" fmla="*/ 120246 h 390417"/>
            <a:gd name="connsiteX684" fmla="*/ 231703 w 466816"/>
            <a:gd name="connsiteY684" fmla="*/ 113774 h 390417"/>
            <a:gd name="connsiteX685" fmla="*/ 230855 w 466816"/>
            <a:gd name="connsiteY685" fmla="*/ 112465 h 390417"/>
            <a:gd name="connsiteX686" fmla="*/ 273397 w 466816"/>
            <a:gd name="connsiteY686" fmla="*/ 197551 h 390417"/>
            <a:gd name="connsiteX687" fmla="*/ 272775 w 466816"/>
            <a:gd name="connsiteY687" fmla="*/ 197115 h 390417"/>
            <a:gd name="connsiteX688" fmla="*/ 270286 w 466816"/>
            <a:gd name="connsiteY688" fmla="*/ 202860 h 390417"/>
            <a:gd name="connsiteX689" fmla="*/ 271021 w 466816"/>
            <a:gd name="connsiteY689" fmla="*/ 203369 h 390417"/>
            <a:gd name="connsiteX690" fmla="*/ 273397 w 466816"/>
            <a:gd name="connsiteY690" fmla="*/ 197551 h 3904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  <a:cxn ang="0">
              <a:pos x="connsiteX163" y="connsiteY163"/>
            </a:cxn>
            <a:cxn ang="0">
              <a:pos x="connsiteX164" y="connsiteY164"/>
            </a:cxn>
            <a:cxn ang="0">
              <a:pos x="connsiteX165" y="connsiteY165"/>
            </a:cxn>
            <a:cxn ang="0">
              <a:pos x="connsiteX166" y="connsiteY166"/>
            </a:cxn>
            <a:cxn ang="0">
              <a:pos x="connsiteX167" y="connsiteY167"/>
            </a:cxn>
            <a:cxn ang="0">
              <a:pos x="connsiteX168" y="connsiteY168"/>
            </a:cxn>
            <a:cxn ang="0">
              <a:pos x="connsiteX169" y="connsiteY169"/>
            </a:cxn>
            <a:cxn ang="0">
              <a:pos x="connsiteX170" y="connsiteY170"/>
            </a:cxn>
            <a:cxn ang="0">
              <a:pos x="connsiteX171" y="connsiteY171"/>
            </a:cxn>
            <a:cxn ang="0">
              <a:pos x="connsiteX172" y="connsiteY172"/>
            </a:cxn>
            <a:cxn ang="0">
              <a:pos x="connsiteX173" y="connsiteY173"/>
            </a:cxn>
            <a:cxn ang="0">
              <a:pos x="connsiteX174" y="connsiteY174"/>
            </a:cxn>
            <a:cxn ang="0">
              <a:pos x="connsiteX175" y="connsiteY175"/>
            </a:cxn>
            <a:cxn ang="0">
              <a:pos x="connsiteX176" y="connsiteY176"/>
            </a:cxn>
            <a:cxn ang="0">
              <a:pos x="connsiteX177" y="connsiteY177"/>
            </a:cxn>
            <a:cxn ang="0">
              <a:pos x="connsiteX178" y="connsiteY178"/>
            </a:cxn>
            <a:cxn ang="0">
              <a:pos x="connsiteX179" y="connsiteY179"/>
            </a:cxn>
            <a:cxn ang="0">
              <a:pos x="connsiteX180" y="connsiteY180"/>
            </a:cxn>
            <a:cxn ang="0">
              <a:pos x="connsiteX181" y="connsiteY181"/>
            </a:cxn>
            <a:cxn ang="0">
              <a:pos x="connsiteX182" y="connsiteY182"/>
            </a:cxn>
            <a:cxn ang="0">
              <a:pos x="connsiteX183" y="connsiteY183"/>
            </a:cxn>
            <a:cxn ang="0">
              <a:pos x="connsiteX184" y="connsiteY184"/>
            </a:cxn>
            <a:cxn ang="0">
              <a:pos x="connsiteX185" y="connsiteY185"/>
            </a:cxn>
            <a:cxn ang="0">
              <a:pos x="connsiteX186" y="connsiteY186"/>
            </a:cxn>
            <a:cxn ang="0">
              <a:pos x="connsiteX187" y="connsiteY187"/>
            </a:cxn>
            <a:cxn ang="0">
              <a:pos x="connsiteX188" y="connsiteY188"/>
            </a:cxn>
            <a:cxn ang="0">
              <a:pos x="connsiteX189" y="connsiteY189"/>
            </a:cxn>
            <a:cxn ang="0">
              <a:pos x="connsiteX190" y="connsiteY190"/>
            </a:cxn>
            <a:cxn ang="0">
              <a:pos x="connsiteX191" y="connsiteY191"/>
            </a:cxn>
            <a:cxn ang="0">
              <a:pos x="connsiteX192" y="connsiteY192"/>
            </a:cxn>
            <a:cxn ang="0">
              <a:pos x="connsiteX193" y="connsiteY193"/>
            </a:cxn>
            <a:cxn ang="0">
              <a:pos x="connsiteX194" y="connsiteY194"/>
            </a:cxn>
            <a:cxn ang="0">
              <a:pos x="connsiteX195" y="connsiteY195"/>
            </a:cxn>
            <a:cxn ang="0">
              <a:pos x="connsiteX196" y="connsiteY196"/>
            </a:cxn>
            <a:cxn ang="0">
              <a:pos x="connsiteX197" y="connsiteY197"/>
            </a:cxn>
            <a:cxn ang="0">
              <a:pos x="connsiteX198" y="connsiteY198"/>
            </a:cxn>
            <a:cxn ang="0">
              <a:pos x="connsiteX199" y="connsiteY199"/>
            </a:cxn>
            <a:cxn ang="0">
              <a:pos x="connsiteX200" y="connsiteY200"/>
            </a:cxn>
            <a:cxn ang="0">
              <a:pos x="connsiteX201" y="connsiteY201"/>
            </a:cxn>
            <a:cxn ang="0">
              <a:pos x="connsiteX202" y="connsiteY202"/>
            </a:cxn>
            <a:cxn ang="0">
              <a:pos x="connsiteX203" y="connsiteY203"/>
            </a:cxn>
            <a:cxn ang="0">
              <a:pos x="connsiteX204" y="connsiteY204"/>
            </a:cxn>
            <a:cxn ang="0">
              <a:pos x="connsiteX205" y="connsiteY205"/>
            </a:cxn>
            <a:cxn ang="0">
              <a:pos x="connsiteX206" y="connsiteY206"/>
            </a:cxn>
            <a:cxn ang="0">
              <a:pos x="connsiteX207" y="connsiteY207"/>
            </a:cxn>
            <a:cxn ang="0">
              <a:pos x="connsiteX208" y="connsiteY208"/>
            </a:cxn>
            <a:cxn ang="0">
              <a:pos x="connsiteX209" y="connsiteY209"/>
            </a:cxn>
            <a:cxn ang="0">
              <a:pos x="connsiteX210" y="connsiteY210"/>
            </a:cxn>
            <a:cxn ang="0">
              <a:pos x="connsiteX211" y="connsiteY211"/>
            </a:cxn>
            <a:cxn ang="0">
              <a:pos x="connsiteX212" y="connsiteY212"/>
            </a:cxn>
            <a:cxn ang="0">
              <a:pos x="connsiteX213" y="connsiteY213"/>
            </a:cxn>
            <a:cxn ang="0">
              <a:pos x="connsiteX214" y="connsiteY214"/>
            </a:cxn>
            <a:cxn ang="0">
              <a:pos x="connsiteX215" y="connsiteY215"/>
            </a:cxn>
            <a:cxn ang="0">
              <a:pos x="connsiteX216" y="connsiteY216"/>
            </a:cxn>
            <a:cxn ang="0">
              <a:pos x="connsiteX217" y="connsiteY217"/>
            </a:cxn>
            <a:cxn ang="0">
              <a:pos x="connsiteX218" y="connsiteY218"/>
            </a:cxn>
            <a:cxn ang="0">
              <a:pos x="connsiteX219" y="connsiteY219"/>
            </a:cxn>
            <a:cxn ang="0">
              <a:pos x="connsiteX220" y="connsiteY220"/>
            </a:cxn>
            <a:cxn ang="0">
              <a:pos x="connsiteX221" y="connsiteY221"/>
            </a:cxn>
            <a:cxn ang="0">
              <a:pos x="connsiteX222" y="connsiteY222"/>
            </a:cxn>
            <a:cxn ang="0">
              <a:pos x="connsiteX223" y="connsiteY223"/>
            </a:cxn>
            <a:cxn ang="0">
              <a:pos x="connsiteX224" y="connsiteY224"/>
            </a:cxn>
            <a:cxn ang="0">
              <a:pos x="connsiteX225" y="connsiteY225"/>
            </a:cxn>
            <a:cxn ang="0">
              <a:pos x="connsiteX226" y="connsiteY226"/>
            </a:cxn>
            <a:cxn ang="0">
              <a:pos x="connsiteX227" y="connsiteY227"/>
            </a:cxn>
            <a:cxn ang="0">
              <a:pos x="connsiteX228" y="connsiteY228"/>
            </a:cxn>
            <a:cxn ang="0">
              <a:pos x="connsiteX229" y="connsiteY229"/>
            </a:cxn>
            <a:cxn ang="0">
              <a:pos x="connsiteX230" y="connsiteY230"/>
            </a:cxn>
            <a:cxn ang="0">
              <a:pos x="connsiteX231" y="connsiteY231"/>
            </a:cxn>
            <a:cxn ang="0">
              <a:pos x="connsiteX232" y="connsiteY232"/>
            </a:cxn>
            <a:cxn ang="0">
              <a:pos x="connsiteX233" y="connsiteY233"/>
            </a:cxn>
            <a:cxn ang="0">
              <a:pos x="connsiteX234" y="connsiteY234"/>
            </a:cxn>
            <a:cxn ang="0">
              <a:pos x="connsiteX235" y="connsiteY235"/>
            </a:cxn>
            <a:cxn ang="0">
              <a:pos x="connsiteX236" y="connsiteY236"/>
            </a:cxn>
            <a:cxn ang="0">
              <a:pos x="connsiteX237" y="connsiteY237"/>
            </a:cxn>
            <a:cxn ang="0">
              <a:pos x="connsiteX238" y="connsiteY238"/>
            </a:cxn>
            <a:cxn ang="0">
              <a:pos x="connsiteX239" y="connsiteY239"/>
            </a:cxn>
            <a:cxn ang="0">
              <a:pos x="connsiteX240" y="connsiteY240"/>
            </a:cxn>
            <a:cxn ang="0">
              <a:pos x="connsiteX241" y="connsiteY241"/>
            </a:cxn>
            <a:cxn ang="0">
              <a:pos x="connsiteX242" y="connsiteY242"/>
            </a:cxn>
            <a:cxn ang="0">
              <a:pos x="connsiteX243" y="connsiteY243"/>
            </a:cxn>
            <a:cxn ang="0">
              <a:pos x="connsiteX244" y="connsiteY244"/>
            </a:cxn>
            <a:cxn ang="0">
              <a:pos x="connsiteX245" y="connsiteY245"/>
            </a:cxn>
            <a:cxn ang="0">
              <a:pos x="connsiteX246" y="connsiteY246"/>
            </a:cxn>
            <a:cxn ang="0">
              <a:pos x="connsiteX247" y="connsiteY247"/>
            </a:cxn>
            <a:cxn ang="0">
              <a:pos x="connsiteX248" y="connsiteY248"/>
            </a:cxn>
            <a:cxn ang="0">
              <a:pos x="connsiteX249" y="connsiteY249"/>
            </a:cxn>
            <a:cxn ang="0">
              <a:pos x="connsiteX250" y="connsiteY250"/>
            </a:cxn>
            <a:cxn ang="0">
              <a:pos x="connsiteX251" y="connsiteY251"/>
            </a:cxn>
            <a:cxn ang="0">
              <a:pos x="connsiteX252" y="connsiteY252"/>
            </a:cxn>
            <a:cxn ang="0">
              <a:pos x="connsiteX253" y="connsiteY253"/>
            </a:cxn>
            <a:cxn ang="0">
              <a:pos x="connsiteX254" y="connsiteY254"/>
            </a:cxn>
            <a:cxn ang="0">
              <a:pos x="connsiteX255" y="connsiteY255"/>
            </a:cxn>
            <a:cxn ang="0">
              <a:pos x="connsiteX256" y="connsiteY256"/>
            </a:cxn>
            <a:cxn ang="0">
              <a:pos x="connsiteX257" y="connsiteY257"/>
            </a:cxn>
            <a:cxn ang="0">
              <a:pos x="connsiteX258" y="connsiteY258"/>
            </a:cxn>
            <a:cxn ang="0">
              <a:pos x="connsiteX259" y="connsiteY259"/>
            </a:cxn>
            <a:cxn ang="0">
              <a:pos x="connsiteX260" y="connsiteY260"/>
            </a:cxn>
            <a:cxn ang="0">
              <a:pos x="connsiteX261" y="connsiteY261"/>
            </a:cxn>
            <a:cxn ang="0">
              <a:pos x="connsiteX262" y="connsiteY262"/>
            </a:cxn>
            <a:cxn ang="0">
              <a:pos x="connsiteX263" y="connsiteY263"/>
            </a:cxn>
            <a:cxn ang="0">
              <a:pos x="connsiteX264" y="connsiteY264"/>
            </a:cxn>
            <a:cxn ang="0">
              <a:pos x="connsiteX265" y="connsiteY265"/>
            </a:cxn>
            <a:cxn ang="0">
              <a:pos x="connsiteX266" y="connsiteY266"/>
            </a:cxn>
            <a:cxn ang="0">
              <a:pos x="connsiteX267" y="connsiteY267"/>
            </a:cxn>
            <a:cxn ang="0">
              <a:pos x="connsiteX268" y="connsiteY268"/>
            </a:cxn>
            <a:cxn ang="0">
              <a:pos x="connsiteX269" y="connsiteY269"/>
            </a:cxn>
            <a:cxn ang="0">
              <a:pos x="connsiteX270" y="connsiteY270"/>
            </a:cxn>
            <a:cxn ang="0">
              <a:pos x="connsiteX271" y="connsiteY271"/>
            </a:cxn>
            <a:cxn ang="0">
              <a:pos x="connsiteX272" y="connsiteY272"/>
            </a:cxn>
            <a:cxn ang="0">
              <a:pos x="connsiteX273" y="connsiteY273"/>
            </a:cxn>
            <a:cxn ang="0">
              <a:pos x="connsiteX274" y="connsiteY274"/>
            </a:cxn>
            <a:cxn ang="0">
              <a:pos x="connsiteX275" y="connsiteY275"/>
            </a:cxn>
            <a:cxn ang="0">
              <a:pos x="connsiteX276" y="connsiteY276"/>
            </a:cxn>
            <a:cxn ang="0">
              <a:pos x="connsiteX277" y="connsiteY277"/>
            </a:cxn>
            <a:cxn ang="0">
              <a:pos x="connsiteX278" y="connsiteY278"/>
            </a:cxn>
            <a:cxn ang="0">
              <a:pos x="connsiteX279" y="connsiteY279"/>
            </a:cxn>
            <a:cxn ang="0">
              <a:pos x="connsiteX280" y="connsiteY280"/>
            </a:cxn>
            <a:cxn ang="0">
              <a:pos x="connsiteX281" y="connsiteY281"/>
            </a:cxn>
            <a:cxn ang="0">
              <a:pos x="connsiteX282" y="connsiteY282"/>
            </a:cxn>
            <a:cxn ang="0">
              <a:pos x="connsiteX283" y="connsiteY283"/>
            </a:cxn>
            <a:cxn ang="0">
              <a:pos x="connsiteX284" y="connsiteY284"/>
            </a:cxn>
            <a:cxn ang="0">
              <a:pos x="connsiteX285" y="connsiteY285"/>
            </a:cxn>
            <a:cxn ang="0">
              <a:pos x="connsiteX286" y="connsiteY286"/>
            </a:cxn>
            <a:cxn ang="0">
              <a:pos x="connsiteX287" y="connsiteY287"/>
            </a:cxn>
            <a:cxn ang="0">
              <a:pos x="connsiteX288" y="connsiteY288"/>
            </a:cxn>
            <a:cxn ang="0">
              <a:pos x="connsiteX289" y="connsiteY289"/>
            </a:cxn>
            <a:cxn ang="0">
              <a:pos x="connsiteX290" y="connsiteY290"/>
            </a:cxn>
            <a:cxn ang="0">
              <a:pos x="connsiteX291" y="connsiteY291"/>
            </a:cxn>
            <a:cxn ang="0">
              <a:pos x="connsiteX292" y="connsiteY292"/>
            </a:cxn>
            <a:cxn ang="0">
              <a:pos x="connsiteX293" y="connsiteY293"/>
            </a:cxn>
            <a:cxn ang="0">
              <a:pos x="connsiteX294" y="connsiteY294"/>
            </a:cxn>
            <a:cxn ang="0">
              <a:pos x="connsiteX295" y="connsiteY295"/>
            </a:cxn>
            <a:cxn ang="0">
              <a:pos x="connsiteX296" y="connsiteY296"/>
            </a:cxn>
            <a:cxn ang="0">
              <a:pos x="connsiteX297" y="connsiteY297"/>
            </a:cxn>
            <a:cxn ang="0">
              <a:pos x="connsiteX298" y="connsiteY298"/>
            </a:cxn>
            <a:cxn ang="0">
              <a:pos x="connsiteX299" y="connsiteY299"/>
            </a:cxn>
            <a:cxn ang="0">
              <a:pos x="connsiteX300" y="connsiteY300"/>
            </a:cxn>
            <a:cxn ang="0">
              <a:pos x="connsiteX301" y="connsiteY301"/>
            </a:cxn>
            <a:cxn ang="0">
              <a:pos x="connsiteX302" y="connsiteY302"/>
            </a:cxn>
            <a:cxn ang="0">
              <a:pos x="connsiteX303" y="connsiteY303"/>
            </a:cxn>
            <a:cxn ang="0">
              <a:pos x="connsiteX304" y="connsiteY304"/>
            </a:cxn>
            <a:cxn ang="0">
              <a:pos x="connsiteX305" y="connsiteY305"/>
            </a:cxn>
            <a:cxn ang="0">
              <a:pos x="connsiteX306" y="connsiteY306"/>
            </a:cxn>
            <a:cxn ang="0">
              <a:pos x="connsiteX307" y="connsiteY307"/>
            </a:cxn>
            <a:cxn ang="0">
              <a:pos x="connsiteX308" y="connsiteY308"/>
            </a:cxn>
            <a:cxn ang="0">
              <a:pos x="connsiteX309" y="connsiteY309"/>
            </a:cxn>
            <a:cxn ang="0">
              <a:pos x="connsiteX310" y="connsiteY310"/>
            </a:cxn>
            <a:cxn ang="0">
              <a:pos x="connsiteX311" y="connsiteY311"/>
            </a:cxn>
            <a:cxn ang="0">
              <a:pos x="connsiteX312" y="connsiteY312"/>
            </a:cxn>
            <a:cxn ang="0">
              <a:pos x="connsiteX313" y="connsiteY313"/>
            </a:cxn>
            <a:cxn ang="0">
              <a:pos x="connsiteX314" y="connsiteY314"/>
            </a:cxn>
            <a:cxn ang="0">
              <a:pos x="connsiteX315" y="connsiteY315"/>
            </a:cxn>
            <a:cxn ang="0">
              <a:pos x="connsiteX316" y="connsiteY316"/>
            </a:cxn>
            <a:cxn ang="0">
              <a:pos x="connsiteX317" y="connsiteY317"/>
            </a:cxn>
            <a:cxn ang="0">
              <a:pos x="connsiteX318" y="connsiteY318"/>
            </a:cxn>
            <a:cxn ang="0">
              <a:pos x="connsiteX319" y="connsiteY319"/>
            </a:cxn>
            <a:cxn ang="0">
              <a:pos x="connsiteX320" y="connsiteY320"/>
            </a:cxn>
            <a:cxn ang="0">
              <a:pos x="connsiteX321" y="connsiteY321"/>
            </a:cxn>
            <a:cxn ang="0">
              <a:pos x="connsiteX322" y="connsiteY322"/>
            </a:cxn>
            <a:cxn ang="0">
              <a:pos x="connsiteX323" y="connsiteY323"/>
            </a:cxn>
            <a:cxn ang="0">
              <a:pos x="connsiteX324" y="connsiteY324"/>
            </a:cxn>
            <a:cxn ang="0">
              <a:pos x="connsiteX325" y="connsiteY325"/>
            </a:cxn>
            <a:cxn ang="0">
              <a:pos x="connsiteX326" y="connsiteY326"/>
            </a:cxn>
            <a:cxn ang="0">
              <a:pos x="connsiteX327" y="connsiteY327"/>
            </a:cxn>
            <a:cxn ang="0">
              <a:pos x="connsiteX328" y="connsiteY328"/>
            </a:cxn>
            <a:cxn ang="0">
              <a:pos x="connsiteX329" y="connsiteY329"/>
            </a:cxn>
            <a:cxn ang="0">
              <a:pos x="connsiteX330" y="connsiteY330"/>
            </a:cxn>
            <a:cxn ang="0">
              <a:pos x="connsiteX331" y="connsiteY331"/>
            </a:cxn>
            <a:cxn ang="0">
              <a:pos x="connsiteX332" y="connsiteY332"/>
            </a:cxn>
            <a:cxn ang="0">
              <a:pos x="connsiteX333" y="connsiteY333"/>
            </a:cxn>
            <a:cxn ang="0">
              <a:pos x="connsiteX334" y="connsiteY334"/>
            </a:cxn>
            <a:cxn ang="0">
              <a:pos x="connsiteX335" y="connsiteY335"/>
            </a:cxn>
            <a:cxn ang="0">
              <a:pos x="connsiteX336" y="connsiteY336"/>
            </a:cxn>
            <a:cxn ang="0">
              <a:pos x="connsiteX337" y="connsiteY337"/>
            </a:cxn>
            <a:cxn ang="0">
              <a:pos x="connsiteX338" y="connsiteY338"/>
            </a:cxn>
            <a:cxn ang="0">
              <a:pos x="connsiteX339" y="connsiteY339"/>
            </a:cxn>
            <a:cxn ang="0">
              <a:pos x="connsiteX340" y="connsiteY340"/>
            </a:cxn>
            <a:cxn ang="0">
              <a:pos x="connsiteX341" y="connsiteY341"/>
            </a:cxn>
            <a:cxn ang="0">
              <a:pos x="connsiteX342" y="connsiteY342"/>
            </a:cxn>
            <a:cxn ang="0">
              <a:pos x="connsiteX343" y="connsiteY343"/>
            </a:cxn>
            <a:cxn ang="0">
              <a:pos x="connsiteX344" y="connsiteY344"/>
            </a:cxn>
            <a:cxn ang="0">
              <a:pos x="connsiteX345" y="connsiteY345"/>
            </a:cxn>
            <a:cxn ang="0">
              <a:pos x="connsiteX346" y="connsiteY346"/>
            </a:cxn>
            <a:cxn ang="0">
              <a:pos x="connsiteX347" y="connsiteY347"/>
            </a:cxn>
            <a:cxn ang="0">
              <a:pos x="connsiteX348" y="connsiteY348"/>
            </a:cxn>
            <a:cxn ang="0">
              <a:pos x="connsiteX349" y="connsiteY349"/>
            </a:cxn>
            <a:cxn ang="0">
              <a:pos x="connsiteX350" y="connsiteY350"/>
            </a:cxn>
            <a:cxn ang="0">
              <a:pos x="connsiteX351" y="connsiteY351"/>
            </a:cxn>
            <a:cxn ang="0">
              <a:pos x="connsiteX352" y="connsiteY352"/>
            </a:cxn>
            <a:cxn ang="0">
              <a:pos x="connsiteX353" y="connsiteY353"/>
            </a:cxn>
            <a:cxn ang="0">
              <a:pos x="connsiteX354" y="connsiteY354"/>
            </a:cxn>
            <a:cxn ang="0">
              <a:pos x="connsiteX355" y="connsiteY355"/>
            </a:cxn>
            <a:cxn ang="0">
              <a:pos x="connsiteX356" y="connsiteY356"/>
            </a:cxn>
            <a:cxn ang="0">
              <a:pos x="connsiteX357" y="connsiteY357"/>
            </a:cxn>
            <a:cxn ang="0">
              <a:pos x="connsiteX358" y="connsiteY358"/>
            </a:cxn>
            <a:cxn ang="0">
              <a:pos x="connsiteX359" y="connsiteY359"/>
            </a:cxn>
            <a:cxn ang="0">
              <a:pos x="connsiteX360" y="connsiteY360"/>
            </a:cxn>
            <a:cxn ang="0">
              <a:pos x="connsiteX361" y="connsiteY361"/>
            </a:cxn>
            <a:cxn ang="0">
              <a:pos x="connsiteX362" y="connsiteY362"/>
            </a:cxn>
            <a:cxn ang="0">
              <a:pos x="connsiteX363" y="connsiteY363"/>
            </a:cxn>
            <a:cxn ang="0">
              <a:pos x="connsiteX364" y="connsiteY364"/>
            </a:cxn>
            <a:cxn ang="0">
              <a:pos x="connsiteX365" y="connsiteY365"/>
            </a:cxn>
            <a:cxn ang="0">
              <a:pos x="connsiteX366" y="connsiteY366"/>
            </a:cxn>
            <a:cxn ang="0">
              <a:pos x="connsiteX367" y="connsiteY367"/>
            </a:cxn>
            <a:cxn ang="0">
              <a:pos x="connsiteX368" y="connsiteY368"/>
            </a:cxn>
            <a:cxn ang="0">
              <a:pos x="connsiteX369" y="connsiteY369"/>
            </a:cxn>
            <a:cxn ang="0">
              <a:pos x="connsiteX370" y="connsiteY370"/>
            </a:cxn>
            <a:cxn ang="0">
              <a:pos x="connsiteX371" y="connsiteY371"/>
            </a:cxn>
            <a:cxn ang="0">
              <a:pos x="connsiteX372" y="connsiteY372"/>
            </a:cxn>
            <a:cxn ang="0">
              <a:pos x="connsiteX373" y="connsiteY373"/>
            </a:cxn>
            <a:cxn ang="0">
              <a:pos x="connsiteX374" y="connsiteY374"/>
            </a:cxn>
            <a:cxn ang="0">
              <a:pos x="connsiteX375" y="connsiteY375"/>
            </a:cxn>
            <a:cxn ang="0">
              <a:pos x="connsiteX376" y="connsiteY376"/>
            </a:cxn>
            <a:cxn ang="0">
              <a:pos x="connsiteX377" y="connsiteY377"/>
            </a:cxn>
            <a:cxn ang="0">
              <a:pos x="connsiteX378" y="connsiteY378"/>
            </a:cxn>
            <a:cxn ang="0">
              <a:pos x="connsiteX379" y="connsiteY379"/>
            </a:cxn>
            <a:cxn ang="0">
              <a:pos x="connsiteX380" y="connsiteY380"/>
            </a:cxn>
            <a:cxn ang="0">
              <a:pos x="connsiteX381" y="connsiteY381"/>
            </a:cxn>
            <a:cxn ang="0">
              <a:pos x="connsiteX382" y="connsiteY382"/>
            </a:cxn>
            <a:cxn ang="0">
              <a:pos x="connsiteX383" y="connsiteY383"/>
            </a:cxn>
            <a:cxn ang="0">
              <a:pos x="connsiteX384" y="connsiteY384"/>
            </a:cxn>
            <a:cxn ang="0">
              <a:pos x="connsiteX385" y="connsiteY385"/>
            </a:cxn>
            <a:cxn ang="0">
              <a:pos x="connsiteX386" y="connsiteY386"/>
            </a:cxn>
            <a:cxn ang="0">
              <a:pos x="connsiteX387" y="connsiteY387"/>
            </a:cxn>
            <a:cxn ang="0">
              <a:pos x="connsiteX388" y="connsiteY388"/>
            </a:cxn>
            <a:cxn ang="0">
              <a:pos x="connsiteX389" y="connsiteY389"/>
            </a:cxn>
            <a:cxn ang="0">
              <a:pos x="connsiteX390" y="connsiteY390"/>
            </a:cxn>
            <a:cxn ang="0">
              <a:pos x="connsiteX391" y="connsiteY391"/>
            </a:cxn>
            <a:cxn ang="0">
              <a:pos x="connsiteX392" y="connsiteY392"/>
            </a:cxn>
            <a:cxn ang="0">
              <a:pos x="connsiteX393" y="connsiteY393"/>
            </a:cxn>
            <a:cxn ang="0">
              <a:pos x="connsiteX394" y="connsiteY394"/>
            </a:cxn>
            <a:cxn ang="0">
              <a:pos x="connsiteX395" y="connsiteY395"/>
            </a:cxn>
            <a:cxn ang="0">
              <a:pos x="connsiteX396" y="connsiteY396"/>
            </a:cxn>
            <a:cxn ang="0">
              <a:pos x="connsiteX397" y="connsiteY397"/>
            </a:cxn>
            <a:cxn ang="0">
              <a:pos x="connsiteX398" y="connsiteY398"/>
            </a:cxn>
            <a:cxn ang="0">
              <a:pos x="connsiteX399" y="connsiteY399"/>
            </a:cxn>
            <a:cxn ang="0">
              <a:pos x="connsiteX400" y="connsiteY400"/>
            </a:cxn>
            <a:cxn ang="0">
              <a:pos x="connsiteX401" y="connsiteY401"/>
            </a:cxn>
            <a:cxn ang="0">
              <a:pos x="connsiteX402" y="connsiteY402"/>
            </a:cxn>
            <a:cxn ang="0">
              <a:pos x="connsiteX403" y="connsiteY403"/>
            </a:cxn>
            <a:cxn ang="0">
              <a:pos x="connsiteX404" y="connsiteY404"/>
            </a:cxn>
            <a:cxn ang="0">
              <a:pos x="connsiteX405" y="connsiteY405"/>
            </a:cxn>
            <a:cxn ang="0">
              <a:pos x="connsiteX406" y="connsiteY406"/>
            </a:cxn>
            <a:cxn ang="0">
              <a:pos x="connsiteX407" y="connsiteY407"/>
            </a:cxn>
            <a:cxn ang="0">
              <a:pos x="connsiteX408" y="connsiteY408"/>
            </a:cxn>
            <a:cxn ang="0">
              <a:pos x="connsiteX409" y="connsiteY409"/>
            </a:cxn>
            <a:cxn ang="0">
              <a:pos x="connsiteX410" y="connsiteY410"/>
            </a:cxn>
            <a:cxn ang="0">
              <a:pos x="connsiteX411" y="connsiteY411"/>
            </a:cxn>
            <a:cxn ang="0">
              <a:pos x="connsiteX412" y="connsiteY412"/>
            </a:cxn>
            <a:cxn ang="0">
              <a:pos x="connsiteX413" y="connsiteY413"/>
            </a:cxn>
            <a:cxn ang="0">
              <a:pos x="connsiteX414" y="connsiteY414"/>
            </a:cxn>
            <a:cxn ang="0">
              <a:pos x="connsiteX415" y="connsiteY415"/>
            </a:cxn>
            <a:cxn ang="0">
              <a:pos x="connsiteX416" y="connsiteY416"/>
            </a:cxn>
            <a:cxn ang="0">
              <a:pos x="connsiteX417" y="connsiteY417"/>
            </a:cxn>
            <a:cxn ang="0">
              <a:pos x="connsiteX418" y="connsiteY418"/>
            </a:cxn>
            <a:cxn ang="0">
              <a:pos x="connsiteX419" y="connsiteY419"/>
            </a:cxn>
            <a:cxn ang="0">
              <a:pos x="connsiteX420" y="connsiteY420"/>
            </a:cxn>
            <a:cxn ang="0">
              <a:pos x="connsiteX421" y="connsiteY421"/>
            </a:cxn>
            <a:cxn ang="0">
              <a:pos x="connsiteX422" y="connsiteY422"/>
            </a:cxn>
            <a:cxn ang="0">
              <a:pos x="connsiteX423" y="connsiteY423"/>
            </a:cxn>
            <a:cxn ang="0">
              <a:pos x="connsiteX424" y="connsiteY424"/>
            </a:cxn>
            <a:cxn ang="0">
              <a:pos x="connsiteX425" y="connsiteY425"/>
            </a:cxn>
            <a:cxn ang="0">
              <a:pos x="connsiteX426" y="connsiteY426"/>
            </a:cxn>
            <a:cxn ang="0">
              <a:pos x="connsiteX427" y="connsiteY427"/>
            </a:cxn>
            <a:cxn ang="0">
              <a:pos x="connsiteX428" y="connsiteY428"/>
            </a:cxn>
            <a:cxn ang="0">
              <a:pos x="connsiteX429" y="connsiteY429"/>
            </a:cxn>
            <a:cxn ang="0">
              <a:pos x="connsiteX430" y="connsiteY430"/>
            </a:cxn>
            <a:cxn ang="0">
              <a:pos x="connsiteX431" y="connsiteY431"/>
            </a:cxn>
            <a:cxn ang="0">
              <a:pos x="connsiteX432" y="connsiteY432"/>
            </a:cxn>
            <a:cxn ang="0">
              <a:pos x="connsiteX433" y="connsiteY433"/>
            </a:cxn>
            <a:cxn ang="0">
              <a:pos x="connsiteX434" y="connsiteY434"/>
            </a:cxn>
            <a:cxn ang="0">
              <a:pos x="connsiteX435" y="connsiteY435"/>
            </a:cxn>
            <a:cxn ang="0">
              <a:pos x="connsiteX436" y="connsiteY436"/>
            </a:cxn>
            <a:cxn ang="0">
              <a:pos x="connsiteX437" y="connsiteY437"/>
            </a:cxn>
            <a:cxn ang="0">
              <a:pos x="connsiteX438" y="connsiteY438"/>
            </a:cxn>
            <a:cxn ang="0">
              <a:pos x="connsiteX439" y="connsiteY439"/>
            </a:cxn>
            <a:cxn ang="0">
              <a:pos x="connsiteX440" y="connsiteY440"/>
            </a:cxn>
            <a:cxn ang="0">
              <a:pos x="connsiteX441" y="connsiteY441"/>
            </a:cxn>
            <a:cxn ang="0">
              <a:pos x="connsiteX442" y="connsiteY442"/>
            </a:cxn>
            <a:cxn ang="0">
              <a:pos x="connsiteX443" y="connsiteY443"/>
            </a:cxn>
            <a:cxn ang="0">
              <a:pos x="connsiteX444" y="connsiteY444"/>
            </a:cxn>
            <a:cxn ang="0">
              <a:pos x="connsiteX445" y="connsiteY445"/>
            </a:cxn>
            <a:cxn ang="0">
              <a:pos x="connsiteX446" y="connsiteY446"/>
            </a:cxn>
            <a:cxn ang="0">
              <a:pos x="connsiteX447" y="connsiteY447"/>
            </a:cxn>
            <a:cxn ang="0">
              <a:pos x="connsiteX448" y="connsiteY448"/>
            </a:cxn>
            <a:cxn ang="0">
              <a:pos x="connsiteX449" y="connsiteY449"/>
            </a:cxn>
            <a:cxn ang="0">
              <a:pos x="connsiteX450" y="connsiteY450"/>
            </a:cxn>
            <a:cxn ang="0">
              <a:pos x="connsiteX451" y="connsiteY451"/>
            </a:cxn>
            <a:cxn ang="0">
              <a:pos x="connsiteX452" y="connsiteY452"/>
            </a:cxn>
            <a:cxn ang="0">
              <a:pos x="connsiteX453" y="connsiteY453"/>
            </a:cxn>
            <a:cxn ang="0">
              <a:pos x="connsiteX454" y="connsiteY454"/>
            </a:cxn>
            <a:cxn ang="0">
              <a:pos x="connsiteX455" y="connsiteY455"/>
            </a:cxn>
            <a:cxn ang="0">
              <a:pos x="connsiteX456" y="connsiteY456"/>
            </a:cxn>
            <a:cxn ang="0">
              <a:pos x="connsiteX457" y="connsiteY457"/>
            </a:cxn>
            <a:cxn ang="0">
              <a:pos x="connsiteX458" y="connsiteY458"/>
            </a:cxn>
            <a:cxn ang="0">
              <a:pos x="connsiteX459" y="connsiteY459"/>
            </a:cxn>
            <a:cxn ang="0">
              <a:pos x="connsiteX460" y="connsiteY460"/>
            </a:cxn>
            <a:cxn ang="0">
              <a:pos x="connsiteX461" y="connsiteY461"/>
            </a:cxn>
            <a:cxn ang="0">
              <a:pos x="connsiteX462" y="connsiteY462"/>
            </a:cxn>
            <a:cxn ang="0">
              <a:pos x="connsiteX463" y="connsiteY463"/>
            </a:cxn>
            <a:cxn ang="0">
              <a:pos x="connsiteX464" y="connsiteY464"/>
            </a:cxn>
            <a:cxn ang="0">
              <a:pos x="connsiteX465" y="connsiteY465"/>
            </a:cxn>
            <a:cxn ang="0">
              <a:pos x="connsiteX466" y="connsiteY466"/>
            </a:cxn>
            <a:cxn ang="0">
              <a:pos x="connsiteX467" y="connsiteY467"/>
            </a:cxn>
            <a:cxn ang="0">
              <a:pos x="connsiteX468" y="connsiteY468"/>
            </a:cxn>
            <a:cxn ang="0">
              <a:pos x="connsiteX469" y="connsiteY469"/>
            </a:cxn>
            <a:cxn ang="0">
              <a:pos x="connsiteX470" y="connsiteY470"/>
            </a:cxn>
            <a:cxn ang="0">
              <a:pos x="connsiteX471" y="connsiteY471"/>
            </a:cxn>
            <a:cxn ang="0">
              <a:pos x="connsiteX472" y="connsiteY472"/>
            </a:cxn>
            <a:cxn ang="0">
              <a:pos x="connsiteX473" y="connsiteY473"/>
            </a:cxn>
            <a:cxn ang="0">
              <a:pos x="connsiteX474" y="connsiteY474"/>
            </a:cxn>
            <a:cxn ang="0">
              <a:pos x="connsiteX475" y="connsiteY475"/>
            </a:cxn>
            <a:cxn ang="0">
              <a:pos x="connsiteX476" y="connsiteY476"/>
            </a:cxn>
            <a:cxn ang="0">
              <a:pos x="connsiteX477" y="connsiteY477"/>
            </a:cxn>
            <a:cxn ang="0">
              <a:pos x="connsiteX478" y="connsiteY478"/>
            </a:cxn>
            <a:cxn ang="0">
              <a:pos x="connsiteX479" y="connsiteY479"/>
            </a:cxn>
            <a:cxn ang="0">
              <a:pos x="connsiteX480" y="connsiteY480"/>
            </a:cxn>
            <a:cxn ang="0">
              <a:pos x="connsiteX481" y="connsiteY481"/>
            </a:cxn>
            <a:cxn ang="0">
              <a:pos x="connsiteX482" y="connsiteY482"/>
            </a:cxn>
            <a:cxn ang="0">
              <a:pos x="connsiteX483" y="connsiteY483"/>
            </a:cxn>
            <a:cxn ang="0">
              <a:pos x="connsiteX484" y="connsiteY484"/>
            </a:cxn>
            <a:cxn ang="0">
              <a:pos x="connsiteX485" y="connsiteY485"/>
            </a:cxn>
            <a:cxn ang="0">
              <a:pos x="connsiteX486" y="connsiteY486"/>
            </a:cxn>
            <a:cxn ang="0">
              <a:pos x="connsiteX487" y="connsiteY487"/>
            </a:cxn>
            <a:cxn ang="0">
              <a:pos x="connsiteX488" y="connsiteY488"/>
            </a:cxn>
            <a:cxn ang="0">
              <a:pos x="connsiteX489" y="connsiteY489"/>
            </a:cxn>
            <a:cxn ang="0">
              <a:pos x="connsiteX490" y="connsiteY490"/>
            </a:cxn>
            <a:cxn ang="0">
              <a:pos x="connsiteX491" y="connsiteY491"/>
            </a:cxn>
            <a:cxn ang="0">
              <a:pos x="connsiteX492" y="connsiteY492"/>
            </a:cxn>
            <a:cxn ang="0">
              <a:pos x="connsiteX493" y="connsiteY493"/>
            </a:cxn>
            <a:cxn ang="0">
              <a:pos x="connsiteX494" y="connsiteY494"/>
            </a:cxn>
            <a:cxn ang="0">
              <a:pos x="connsiteX495" y="connsiteY495"/>
            </a:cxn>
            <a:cxn ang="0">
              <a:pos x="connsiteX496" y="connsiteY496"/>
            </a:cxn>
            <a:cxn ang="0">
              <a:pos x="connsiteX497" y="connsiteY497"/>
            </a:cxn>
            <a:cxn ang="0">
              <a:pos x="connsiteX498" y="connsiteY498"/>
            </a:cxn>
            <a:cxn ang="0">
              <a:pos x="connsiteX499" y="connsiteY499"/>
            </a:cxn>
            <a:cxn ang="0">
              <a:pos x="connsiteX500" y="connsiteY500"/>
            </a:cxn>
            <a:cxn ang="0">
              <a:pos x="connsiteX501" y="connsiteY501"/>
            </a:cxn>
            <a:cxn ang="0">
              <a:pos x="connsiteX502" y="connsiteY502"/>
            </a:cxn>
            <a:cxn ang="0">
              <a:pos x="connsiteX503" y="connsiteY503"/>
            </a:cxn>
            <a:cxn ang="0">
              <a:pos x="connsiteX504" y="connsiteY504"/>
            </a:cxn>
            <a:cxn ang="0">
              <a:pos x="connsiteX505" y="connsiteY505"/>
            </a:cxn>
            <a:cxn ang="0">
              <a:pos x="connsiteX506" y="connsiteY506"/>
            </a:cxn>
            <a:cxn ang="0">
              <a:pos x="connsiteX507" y="connsiteY507"/>
            </a:cxn>
            <a:cxn ang="0">
              <a:pos x="connsiteX508" y="connsiteY508"/>
            </a:cxn>
            <a:cxn ang="0">
              <a:pos x="connsiteX509" y="connsiteY509"/>
            </a:cxn>
            <a:cxn ang="0">
              <a:pos x="connsiteX510" y="connsiteY510"/>
            </a:cxn>
            <a:cxn ang="0">
              <a:pos x="connsiteX511" y="connsiteY511"/>
            </a:cxn>
            <a:cxn ang="0">
              <a:pos x="connsiteX512" y="connsiteY512"/>
            </a:cxn>
            <a:cxn ang="0">
              <a:pos x="connsiteX513" y="connsiteY513"/>
            </a:cxn>
            <a:cxn ang="0">
              <a:pos x="connsiteX514" y="connsiteY514"/>
            </a:cxn>
            <a:cxn ang="0">
              <a:pos x="connsiteX515" y="connsiteY515"/>
            </a:cxn>
            <a:cxn ang="0">
              <a:pos x="connsiteX516" y="connsiteY516"/>
            </a:cxn>
            <a:cxn ang="0">
              <a:pos x="connsiteX517" y="connsiteY517"/>
            </a:cxn>
            <a:cxn ang="0">
              <a:pos x="connsiteX518" y="connsiteY518"/>
            </a:cxn>
            <a:cxn ang="0">
              <a:pos x="connsiteX519" y="connsiteY519"/>
            </a:cxn>
            <a:cxn ang="0">
              <a:pos x="connsiteX520" y="connsiteY520"/>
            </a:cxn>
            <a:cxn ang="0">
              <a:pos x="connsiteX521" y="connsiteY521"/>
            </a:cxn>
            <a:cxn ang="0">
              <a:pos x="connsiteX522" y="connsiteY522"/>
            </a:cxn>
            <a:cxn ang="0">
              <a:pos x="connsiteX523" y="connsiteY523"/>
            </a:cxn>
            <a:cxn ang="0">
              <a:pos x="connsiteX524" y="connsiteY524"/>
            </a:cxn>
            <a:cxn ang="0">
              <a:pos x="connsiteX525" y="connsiteY525"/>
            </a:cxn>
            <a:cxn ang="0">
              <a:pos x="connsiteX526" y="connsiteY526"/>
            </a:cxn>
            <a:cxn ang="0">
              <a:pos x="connsiteX527" y="connsiteY527"/>
            </a:cxn>
            <a:cxn ang="0">
              <a:pos x="connsiteX528" y="connsiteY528"/>
            </a:cxn>
            <a:cxn ang="0">
              <a:pos x="connsiteX529" y="connsiteY529"/>
            </a:cxn>
            <a:cxn ang="0">
              <a:pos x="connsiteX530" y="connsiteY530"/>
            </a:cxn>
            <a:cxn ang="0">
              <a:pos x="connsiteX531" y="connsiteY531"/>
            </a:cxn>
            <a:cxn ang="0">
              <a:pos x="connsiteX532" y="connsiteY532"/>
            </a:cxn>
            <a:cxn ang="0">
              <a:pos x="connsiteX533" y="connsiteY533"/>
            </a:cxn>
            <a:cxn ang="0">
              <a:pos x="connsiteX534" y="connsiteY534"/>
            </a:cxn>
            <a:cxn ang="0">
              <a:pos x="connsiteX535" y="connsiteY535"/>
            </a:cxn>
            <a:cxn ang="0">
              <a:pos x="connsiteX536" y="connsiteY536"/>
            </a:cxn>
            <a:cxn ang="0">
              <a:pos x="connsiteX537" y="connsiteY537"/>
            </a:cxn>
            <a:cxn ang="0">
              <a:pos x="connsiteX538" y="connsiteY538"/>
            </a:cxn>
            <a:cxn ang="0">
              <a:pos x="connsiteX539" y="connsiteY539"/>
            </a:cxn>
            <a:cxn ang="0">
              <a:pos x="connsiteX540" y="connsiteY540"/>
            </a:cxn>
            <a:cxn ang="0">
              <a:pos x="connsiteX541" y="connsiteY541"/>
            </a:cxn>
            <a:cxn ang="0">
              <a:pos x="connsiteX542" y="connsiteY542"/>
            </a:cxn>
            <a:cxn ang="0">
              <a:pos x="connsiteX543" y="connsiteY543"/>
            </a:cxn>
            <a:cxn ang="0">
              <a:pos x="connsiteX544" y="connsiteY544"/>
            </a:cxn>
            <a:cxn ang="0">
              <a:pos x="connsiteX545" y="connsiteY545"/>
            </a:cxn>
            <a:cxn ang="0">
              <a:pos x="connsiteX546" y="connsiteY546"/>
            </a:cxn>
            <a:cxn ang="0">
              <a:pos x="connsiteX547" y="connsiteY547"/>
            </a:cxn>
            <a:cxn ang="0">
              <a:pos x="connsiteX548" y="connsiteY548"/>
            </a:cxn>
            <a:cxn ang="0">
              <a:pos x="connsiteX549" y="connsiteY549"/>
            </a:cxn>
            <a:cxn ang="0">
              <a:pos x="connsiteX550" y="connsiteY550"/>
            </a:cxn>
            <a:cxn ang="0">
              <a:pos x="connsiteX551" y="connsiteY551"/>
            </a:cxn>
            <a:cxn ang="0">
              <a:pos x="connsiteX552" y="connsiteY552"/>
            </a:cxn>
            <a:cxn ang="0">
              <a:pos x="connsiteX553" y="connsiteY553"/>
            </a:cxn>
            <a:cxn ang="0">
              <a:pos x="connsiteX554" y="connsiteY554"/>
            </a:cxn>
            <a:cxn ang="0">
              <a:pos x="connsiteX555" y="connsiteY555"/>
            </a:cxn>
            <a:cxn ang="0">
              <a:pos x="connsiteX556" y="connsiteY556"/>
            </a:cxn>
            <a:cxn ang="0">
              <a:pos x="connsiteX557" y="connsiteY557"/>
            </a:cxn>
            <a:cxn ang="0">
              <a:pos x="connsiteX558" y="connsiteY558"/>
            </a:cxn>
            <a:cxn ang="0">
              <a:pos x="connsiteX559" y="connsiteY559"/>
            </a:cxn>
            <a:cxn ang="0">
              <a:pos x="connsiteX560" y="connsiteY560"/>
            </a:cxn>
            <a:cxn ang="0">
              <a:pos x="connsiteX561" y="connsiteY561"/>
            </a:cxn>
            <a:cxn ang="0">
              <a:pos x="connsiteX562" y="connsiteY562"/>
            </a:cxn>
            <a:cxn ang="0">
              <a:pos x="connsiteX563" y="connsiteY563"/>
            </a:cxn>
            <a:cxn ang="0">
              <a:pos x="connsiteX564" y="connsiteY564"/>
            </a:cxn>
            <a:cxn ang="0">
              <a:pos x="connsiteX565" y="connsiteY565"/>
            </a:cxn>
            <a:cxn ang="0">
              <a:pos x="connsiteX566" y="connsiteY566"/>
            </a:cxn>
            <a:cxn ang="0">
              <a:pos x="connsiteX567" y="connsiteY567"/>
            </a:cxn>
            <a:cxn ang="0">
              <a:pos x="connsiteX568" y="connsiteY568"/>
            </a:cxn>
            <a:cxn ang="0">
              <a:pos x="connsiteX569" y="connsiteY569"/>
            </a:cxn>
            <a:cxn ang="0">
              <a:pos x="connsiteX570" y="connsiteY570"/>
            </a:cxn>
            <a:cxn ang="0">
              <a:pos x="connsiteX571" y="connsiteY571"/>
            </a:cxn>
            <a:cxn ang="0">
              <a:pos x="connsiteX572" y="connsiteY572"/>
            </a:cxn>
            <a:cxn ang="0">
              <a:pos x="connsiteX573" y="connsiteY573"/>
            </a:cxn>
            <a:cxn ang="0">
              <a:pos x="connsiteX574" y="connsiteY574"/>
            </a:cxn>
            <a:cxn ang="0">
              <a:pos x="connsiteX575" y="connsiteY575"/>
            </a:cxn>
            <a:cxn ang="0">
              <a:pos x="connsiteX576" y="connsiteY576"/>
            </a:cxn>
            <a:cxn ang="0">
              <a:pos x="connsiteX577" y="connsiteY577"/>
            </a:cxn>
            <a:cxn ang="0">
              <a:pos x="connsiteX578" y="connsiteY578"/>
            </a:cxn>
            <a:cxn ang="0">
              <a:pos x="connsiteX579" y="connsiteY579"/>
            </a:cxn>
            <a:cxn ang="0">
              <a:pos x="connsiteX580" y="connsiteY580"/>
            </a:cxn>
            <a:cxn ang="0">
              <a:pos x="connsiteX581" y="connsiteY581"/>
            </a:cxn>
            <a:cxn ang="0">
              <a:pos x="connsiteX582" y="connsiteY582"/>
            </a:cxn>
            <a:cxn ang="0">
              <a:pos x="connsiteX583" y="connsiteY583"/>
            </a:cxn>
            <a:cxn ang="0">
              <a:pos x="connsiteX584" y="connsiteY584"/>
            </a:cxn>
            <a:cxn ang="0">
              <a:pos x="connsiteX585" y="connsiteY585"/>
            </a:cxn>
            <a:cxn ang="0">
              <a:pos x="connsiteX586" y="connsiteY586"/>
            </a:cxn>
            <a:cxn ang="0">
              <a:pos x="connsiteX587" y="connsiteY587"/>
            </a:cxn>
            <a:cxn ang="0">
              <a:pos x="connsiteX588" y="connsiteY588"/>
            </a:cxn>
            <a:cxn ang="0">
              <a:pos x="connsiteX589" y="connsiteY589"/>
            </a:cxn>
            <a:cxn ang="0">
              <a:pos x="connsiteX590" y="connsiteY590"/>
            </a:cxn>
            <a:cxn ang="0">
              <a:pos x="connsiteX591" y="connsiteY591"/>
            </a:cxn>
            <a:cxn ang="0">
              <a:pos x="connsiteX592" y="connsiteY592"/>
            </a:cxn>
            <a:cxn ang="0">
              <a:pos x="connsiteX593" y="connsiteY593"/>
            </a:cxn>
            <a:cxn ang="0">
              <a:pos x="connsiteX594" y="connsiteY594"/>
            </a:cxn>
            <a:cxn ang="0">
              <a:pos x="connsiteX595" y="connsiteY595"/>
            </a:cxn>
            <a:cxn ang="0">
              <a:pos x="connsiteX596" y="connsiteY596"/>
            </a:cxn>
            <a:cxn ang="0">
              <a:pos x="connsiteX597" y="connsiteY597"/>
            </a:cxn>
            <a:cxn ang="0">
              <a:pos x="connsiteX598" y="connsiteY598"/>
            </a:cxn>
            <a:cxn ang="0">
              <a:pos x="connsiteX599" y="connsiteY599"/>
            </a:cxn>
            <a:cxn ang="0">
              <a:pos x="connsiteX600" y="connsiteY600"/>
            </a:cxn>
            <a:cxn ang="0">
              <a:pos x="connsiteX601" y="connsiteY601"/>
            </a:cxn>
            <a:cxn ang="0">
              <a:pos x="connsiteX602" y="connsiteY602"/>
            </a:cxn>
            <a:cxn ang="0">
              <a:pos x="connsiteX603" y="connsiteY603"/>
            </a:cxn>
            <a:cxn ang="0">
              <a:pos x="connsiteX604" y="connsiteY604"/>
            </a:cxn>
            <a:cxn ang="0">
              <a:pos x="connsiteX605" y="connsiteY605"/>
            </a:cxn>
            <a:cxn ang="0">
              <a:pos x="connsiteX606" y="connsiteY606"/>
            </a:cxn>
            <a:cxn ang="0">
              <a:pos x="connsiteX607" y="connsiteY607"/>
            </a:cxn>
            <a:cxn ang="0">
              <a:pos x="connsiteX608" y="connsiteY608"/>
            </a:cxn>
            <a:cxn ang="0">
              <a:pos x="connsiteX609" y="connsiteY609"/>
            </a:cxn>
            <a:cxn ang="0">
              <a:pos x="connsiteX610" y="connsiteY610"/>
            </a:cxn>
            <a:cxn ang="0">
              <a:pos x="connsiteX611" y="connsiteY611"/>
            </a:cxn>
            <a:cxn ang="0">
              <a:pos x="connsiteX612" y="connsiteY612"/>
            </a:cxn>
            <a:cxn ang="0">
              <a:pos x="connsiteX613" y="connsiteY613"/>
            </a:cxn>
            <a:cxn ang="0">
              <a:pos x="connsiteX614" y="connsiteY614"/>
            </a:cxn>
            <a:cxn ang="0">
              <a:pos x="connsiteX615" y="connsiteY615"/>
            </a:cxn>
            <a:cxn ang="0">
              <a:pos x="connsiteX616" y="connsiteY616"/>
            </a:cxn>
            <a:cxn ang="0">
              <a:pos x="connsiteX617" y="connsiteY617"/>
            </a:cxn>
            <a:cxn ang="0">
              <a:pos x="connsiteX618" y="connsiteY618"/>
            </a:cxn>
            <a:cxn ang="0">
              <a:pos x="connsiteX619" y="connsiteY619"/>
            </a:cxn>
            <a:cxn ang="0">
              <a:pos x="connsiteX620" y="connsiteY620"/>
            </a:cxn>
            <a:cxn ang="0">
              <a:pos x="connsiteX621" y="connsiteY621"/>
            </a:cxn>
            <a:cxn ang="0">
              <a:pos x="connsiteX622" y="connsiteY622"/>
            </a:cxn>
            <a:cxn ang="0">
              <a:pos x="connsiteX623" y="connsiteY623"/>
            </a:cxn>
            <a:cxn ang="0">
              <a:pos x="connsiteX624" y="connsiteY624"/>
            </a:cxn>
            <a:cxn ang="0">
              <a:pos x="connsiteX625" y="connsiteY625"/>
            </a:cxn>
            <a:cxn ang="0">
              <a:pos x="connsiteX626" y="connsiteY626"/>
            </a:cxn>
            <a:cxn ang="0">
              <a:pos x="connsiteX627" y="connsiteY627"/>
            </a:cxn>
            <a:cxn ang="0">
              <a:pos x="connsiteX628" y="connsiteY628"/>
            </a:cxn>
            <a:cxn ang="0">
              <a:pos x="connsiteX629" y="connsiteY629"/>
            </a:cxn>
            <a:cxn ang="0">
              <a:pos x="connsiteX630" y="connsiteY630"/>
            </a:cxn>
            <a:cxn ang="0">
              <a:pos x="connsiteX631" y="connsiteY631"/>
            </a:cxn>
            <a:cxn ang="0">
              <a:pos x="connsiteX632" y="connsiteY632"/>
            </a:cxn>
            <a:cxn ang="0">
              <a:pos x="connsiteX633" y="connsiteY633"/>
            </a:cxn>
            <a:cxn ang="0">
              <a:pos x="connsiteX634" y="connsiteY634"/>
            </a:cxn>
            <a:cxn ang="0">
              <a:pos x="connsiteX635" y="connsiteY635"/>
            </a:cxn>
            <a:cxn ang="0">
              <a:pos x="connsiteX636" y="connsiteY636"/>
            </a:cxn>
            <a:cxn ang="0">
              <a:pos x="connsiteX637" y="connsiteY637"/>
            </a:cxn>
            <a:cxn ang="0">
              <a:pos x="connsiteX638" y="connsiteY638"/>
            </a:cxn>
            <a:cxn ang="0">
              <a:pos x="connsiteX639" y="connsiteY639"/>
            </a:cxn>
            <a:cxn ang="0">
              <a:pos x="connsiteX640" y="connsiteY640"/>
            </a:cxn>
            <a:cxn ang="0">
              <a:pos x="connsiteX641" y="connsiteY641"/>
            </a:cxn>
            <a:cxn ang="0">
              <a:pos x="connsiteX642" y="connsiteY642"/>
            </a:cxn>
            <a:cxn ang="0">
              <a:pos x="connsiteX643" y="connsiteY643"/>
            </a:cxn>
            <a:cxn ang="0">
              <a:pos x="connsiteX644" y="connsiteY644"/>
            </a:cxn>
            <a:cxn ang="0">
              <a:pos x="connsiteX645" y="connsiteY645"/>
            </a:cxn>
            <a:cxn ang="0">
              <a:pos x="connsiteX646" y="connsiteY646"/>
            </a:cxn>
            <a:cxn ang="0">
              <a:pos x="connsiteX647" y="connsiteY647"/>
            </a:cxn>
            <a:cxn ang="0">
              <a:pos x="connsiteX648" y="connsiteY648"/>
            </a:cxn>
            <a:cxn ang="0">
              <a:pos x="connsiteX649" y="connsiteY649"/>
            </a:cxn>
            <a:cxn ang="0">
              <a:pos x="connsiteX650" y="connsiteY650"/>
            </a:cxn>
            <a:cxn ang="0">
              <a:pos x="connsiteX651" y="connsiteY651"/>
            </a:cxn>
            <a:cxn ang="0">
              <a:pos x="connsiteX652" y="connsiteY652"/>
            </a:cxn>
            <a:cxn ang="0">
              <a:pos x="connsiteX653" y="connsiteY653"/>
            </a:cxn>
            <a:cxn ang="0">
              <a:pos x="connsiteX654" y="connsiteY654"/>
            </a:cxn>
            <a:cxn ang="0">
              <a:pos x="connsiteX655" y="connsiteY655"/>
            </a:cxn>
            <a:cxn ang="0">
              <a:pos x="connsiteX656" y="connsiteY656"/>
            </a:cxn>
            <a:cxn ang="0">
              <a:pos x="connsiteX657" y="connsiteY657"/>
            </a:cxn>
            <a:cxn ang="0">
              <a:pos x="connsiteX658" y="connsiteY658"/>
            </a:cxn>
            <a:cxn ang="0">
              <a:pos x="connsiteX659" y="connsiteY659"/>
            </a:cxn>
            <a:cxn ang="0">
              <a:pos x="connsiteX660" y="connsiteY660"/>
            </a:cxn>
            <a:cxn ang="0">
              <a:pos x="connsiteX661" y="connsiteY661"/>
            </a:cxn>
            <a:cxn ang="0">
              <a:pos x="connsiteX662" y="connsiteY662"/>
            </a:cxn>
            <a:cxn ang="0">
              <a:pos x="connsiteX663" y="connsiteY663"/>
            </a:cxn>
            <a:cxn ang="0">
              <a:pos x="connsiteX664" y="connsiteY664"/>
            </a:cxn>
            <a:cxn ang="0">
              <a:pos x="connsiteX665" y="connsiteY665"/>
            </a:cxn>
            <a:cxn ang="0">
              <a:pos x="connsiteX666" y="connsiteY666"/>
            </a:cxn>
            <a:cxn ang="0">
              <a:pos x="connsiteX667" y="connsiteY667"/>
            </a:cxn>
            <a:cxn ang="0">
              <a:pos x="connsiteX668" y="connsiteY668"/>
            </a:cxn>
            <a:cxn ang="0">
              <a:pos x="connsiteX669" y="connsiteY669"/>
            </a:cxn>
            <a:cxn ang="0">
              <a:pos x="connsiteX670" y="connsiteY670"/>
            </a:cxn>
            <a:cxn ang="0">
              <a:pos x="connsiteX671" y="connsiteY671"/>
            </a:cxn>
            <a:cxn ang="0">
              <a:pos x="connsiteX672" y="connsiteY672"/>
            </a:cxn>
            <a:cxn ang="0">
              <a:pos x="connsiteX673" y="connsiteY673"/>
            </a:cxn>
            <a:cxn ang="0">
              <a:pos x="connsiteX674" y="connsiteY674"/>
            </a:cxn>
            <a:cxn ang="0">
              <a:pos x="connsiteX675" y="connsiteY675"/>
            </a:cxn>
            <a:cxn ang="0">
              <a:pos x="connsiteX676" y="connsiteY676"/>
            </a:cxn>
            <a:cxn ang="0">
              <a:pos x="connsiteX677" y="connsiteY677"/>
            </a:cxn>
            <a:cxn ang="0">
              <a:pos x="connsiteX678" y="connsiteY678"/>
            </a:cxn>
            <a:cxn ang="0">
              <a:pos x="connsiteX679" y="connsiteY679"/>
            </a:cxn>
            <a:cxn ang="0">
              <a:pos x="connsiteX680" y="connsiteY680"/>
            </a:cxn>
            <a:cxn ang="0">
              <a:pos x="connsiteX681" y="connsiteY681"/>
            </a:cxn>
            <a:cxn ang="0">
              <a:pos x="connsiteX682" y="connsiteY682"/>
            </a:cxn>
            <a:cxn ang="0">
              <a:pos x="connsiteX683" y="connsiteY683"/>
            </a:cxn>
            <a:cxn ang="0">
              <a:pos x="connsiteX684" y="connsiteY684"/>
            </a:cxn>
            <a:cxn ang="0">
              <a:pos x="connsiteX685" y="connsiteY685"/>
            </a:cxn>
            <a:cxn ang="0">
              <a:pos x="connsiteX686" y="connsiteY686"/>
            </a:cxn>
            <a:cxn ang="0">
              <a:pos x="connsiteX687" y="connsiteY687"/>
            </a:cxn>
            <a:cxn ang="0">
              <a:pos x="connsiteX688" y="connsiteY688"/>
            </a:cxn>
            <a:cxn ang="0">
              <a:pos x="connsiteX689" y="connsiteY689"/>
            </a:cxn>
            <a:cxn ang="0">
              <a:pos x="connsiteX690" y="connsiteY690"/>
            </a:cxn>
          </a:cxnLst>
          <a:rect l="l" t="t" r="r" b="b"/>
          <a:pathLst>
            <a:path w="466816" h="390417">
              <a:moveTo>
                <a:pt x="136944" y="203588"/>
              </a:moveTo>
              <a:cubicBezTo>
                <a:pt x="136944" y="203442"/>
                <a:pt x="136831" y="203006"/>
                <a:pt x="136718" y="202424"/>
              </a:cubicBezTo>
              <a:cubicBezTo>
                <a:pt x="138302" y="201915"/>
                <a:pt x="139772" y="201406"/>
                <a:pt x="139603" y="198570"/>
              </a:cubicBezTo>
              <a:cubicBezTo>
                <a:pt x="139546" y="197697"/>
                <a:pt x="140734" y="196679"/>
                <a:pt x="141413" y="195806"/>
              </a:cubicBezTo>
              <a:cubicBezTo>
                <a:pt x="142714" y="194206"/>
                <a:pt x="144129" y="192752"/>
                <a:pt x="145373" y="191079"/>
              </a:cubicBezTo>
              <a:cubicBezTo>
                <a:pt x="147240" y="188534"/>
                <a:pt x="148994" y="185843"/>
                <a:pt x="150861" y="183298"/>
              </a:cubicBezTo>
              <a:cubicBezTo>
                <a:pt x="151653" y="182207"/>
                <a:pt x="152614" y="181334"/>
                <a:pt x="153067" y="180752"/>
              </a:cubicBezTo>
              <a:cubicBezTo>
                <a:pt x="153633" y="179516"/>
                <a:pt x="153859" y="178643"/>
                <a:pt x="154368" y="178134"/>
              </a:cubicBezTo>
              <a:cubicBezTo>
                <a:pt x="155896" y="176607"/>
                <a:pt x="157593" y="175516"/>
                <a:pt x="158102" y="172753"/>
              </a:cubicBezTo>
              <a:cubicBezTo>
                <a:pt x="158328" y="171662"/>
                <a:pt x="159120" y="170789"/>
                <a:pt x="159686" y="169844"/>
              </a:cubicBezTo>
              <a:cubicBezTo>
                <a:pt x="159516" y="169189"/>
                <a:pt x="159290" y="168171"/>
                <a:pt x="158951" y="166789"/>
              </a:cubicBezTo>
              <a:cubicBezTo>
                <a:pt x="157197" y="166935"/>
                <a:pt x="155387" y="167299"/>
                <a:pt x="153803" y="169335"/>
              </a:cubicBezTo>
              <a:cubicBezTo>
                <a:pt x="153124" y="170207"/>
                <a:pt x="152049" y="170644"/>
                <a:pt x="151144" y="171226"/>
              </a:cubicBezTo>
              <a:cubicBezTo>
                <a:pt x="149220" y="172389"/>
                <a:pt x="147523" y="173844"/>
                <a:pt x="145882" y="175589"/>
              </a:cubicBezTo>
              <a:cubicBezTo>
                <a:pt x="144864" y="176680"/>
                <a:pt x="143393" y="176971"/>
                <a:pt x="142092" y="177698"/>
              </a:cubicBezTo>
              <a:cubicBezTo>
                <a:pt x="141753" y="177916"/>
                <a:pt x="141130" y="177989"/>
                <a:pt x="141074" y="178280"/>
              </a:cubicBezTo>
              <a:cubicBezTo>
                <a:pt x="140621" y="180680"/>
                <a:pt x="139263" y="180971"/>
                <a:pt x="137623" y="181407"/>
              </a:cubicBezTo>
              <a:cubicBezTo>
                <a:pt x="135982" y="181843"/>
                <a:pt x="134455" y="183080"/>
                <a:pt x="132814" y="183589"/>
              </a:cubicBezTo>
              <a:cubicBezTo>
                <a:pt x="129985" y="184461"/>
                <a:pt x="127213" y="186061"/>
                <a:pt x="124272" y="185552"/>
              </a:cubicBezTo>
              <a:cubicBezTo>
                <a:pt x="123310" y="185407"/>
                <a:pt x="122461" y="184461"/>
                <a:pt x="121499" y="183952"/>
              </a:cubicBezTo>
              <a:cubicBezTo>
                <a:pt x="120821" y="183589"/>
                <a:pt x="120085" y="183516"/>
                <a:pt x="119293" y="183298"/>
              </a:cubicBezTo>
              <a:cubicBezTo>
                <a:pt x="119237" y="182934"/>
                <a:pt x="119237" y="182061"/>
                <a:pt x="118954" y="181916"/>
              </a:cubicBezTo>
              <a:cubicBezTo>
                <a:pt x="116182" y="180171"/>
                <a:pt x="114315" y="177334"/>
                <a:pt x="112335" y="174207"/>
              </a:cubicBezTo>
              <a:cubicBezTo>
                <a:pt x="110242" y="170935"/>
                <a:pt x="109449" y="167153"/>
                <a:pt x="108035" y="163662"/>
              </a:cubicBezTo>
              <a:cubicBezTo>
                <a:pt x="107583" y="162572"/>
                <a:pt x="106281" y="161990"/>
                <a:pt x="105263" y="161117"/>
              </a:cubicBezTo>
              <a:cubicBezTo>
                <a:pt x="105489" y="160753"/>
                <a:pt x="105772" y="160244"/>
                <a:pt x="105829" y="160099"/>
              </a:cubicBezTo>
              <a:cubicBezTo>
                <a:pt x="105376" y="159081"/>
                <a:pt x="104924" y="158354"/>
                <a:pt x="104584" y="157481"/>
              </a:cubicBezTo>
              <a:cubicBezTo>
                <a:pt x="103396" y="154354"/>
                <a:pt x="102208" y="151154"/>
                <a:pt x="100964" y="148027"/>
              </a:cubicBezTo>
              <a:cubicBezTo>
                <a:pt x="100794" y="147663"/>
                <a:pt x="100115" y="147663"/>
                <a:pt x="99776" y="147445"/>
              </a:cubicBezTo>
              <a:cubicBezTo>
                <a:pt x="99323" y="145481"/>
                <a:pt x="98814" y="143445"/>
                <a:pt x="98418" y="141336"/>
              </a:cubicBezTo>
              <a:cubicBezTo>
                <a:pt x="98135" y="139809"/>
                <a:pt x="97852" y="138282"/>
                <a:pt x="97852" y="136755"/>
              </a:cubicBezTo>
              <a:cubicBezTo>
                <a:pt x="97796" y="132609"/>
                <a:pt x="96325" y="129700"/>
                <a:pt x="93213" y="128319"/>
              </a:cubicBezTo>
              <a:cubicBezTo>
                <a:pt x="91516" y="127519"/>
                <a:pt x="89819" y="126428"/>
                <a:pt x="87952" y="127373"/>
              </a:cubicBezTo>
              <a:cubicBezTo>
                <a:pt x="87499" y="127592"/>
                <a:pt x="86934" y="128319"/>
                <a:pt x="86820" y="128901"/>
              </a:cubicBezTo>
              <a:cubicBezTo>
                <a:pt x="85972" y="133773"/>
                <a:pt x="85350" y="138791"/>
                <a:pt x="84444" y="143663"/>
              </a:cubicBezTo>
              <a:cubicBezTo>
                <a:pt x="83765" y="147518"/>
                <a:pt x="83200" y="151518"/>
                <a:pt x="81276" y="154863"/>
              </a:cubicBezTo>
              <a:cubicBezTo>
                <a:pt x="80541" y="156099"/>
                <a:pt x="80484" y="157917"/>
                <a:pt x="80032" y="159444"/>
              </a:cubicBezTo>
              <a:cubicBezTo>
                <a:pt x="79127" y="162644"/>
                <a:pt x="78221" y="165844"/>
                <a:pt x="77146" y="169044"/>
              </a:cubicBezTo>
              <a:cubicBezTo>
                <a:pt x="76637" y="170644"/>
                <a:pt x="75789" y="172098"/>
                <a:pt x="75223" y="173698"/>
              </a:cubicBezTo>
              <a:cubicBezTo>
                <a:pt x="74657" y="175225"/>
                <a:pt x="74261" y="176825"/>
                <a:pt x="73696" y="178280"/>
              </a:cubicBezTo>
              <a:cubicBezTo>
                <a:pt x="73469" y="178862"/>
                <a:pt x="73017" y="179225"/>
                <a:pt x="72508" y="179589"/>
              </a:cubicBezTo>
              <a:cubicBezTo>
                <a:pt x="71942" y="181989"/>
                <a:pt x="72677" y="185261"/>
                <a:pt x="69905" y="186425"/>
              </a:cubicBezTo>
              <a:cubicBezTo>
                <a:pt x="69735" y="186498"/>
                <a:pt x="69735" y="187297"/>
                <a:pt x="69566" y="187661"/>
              </a:cubicBezTo>
              <a:cubicBezTo>
                <a:pt x="69057" y="188607"/>
                <a:pt x="68491" y="189479"/>
                <a:pt x="67925" y="190279"/>
              </a:cubicBezTo>
              <a:cubicBezTo>
                <a:pt x="67642" y="190715"/>
                <a:pt x="67246" y="191006"/>
                <a:pt x="66907" y="191370"/>
              </a:cubicBezTo>
              <a:cubicBezTo>
                <a:pt x="67303" y="191588"/>
                <a:pt x="67699" y="191806"/>
                <a:pt x="68208" y="192170"/>
              </a:cubicBezTo>
              <a:cubicBezTo>
                <a:pt x="68038" y="192679"/>
                <a:pt x="67982" y="193624"/>
                <a:pt x="67642" y="193770"/>
              </a:cubicBezTo>
              <a:cubicBezTo>
                <a:pt x="64248" y="195443"/>
                <a:pt x="64870" y="200170"/>
                <a:pt x="63286" y="203224"/>
              </a:cubicBezTo>
              <a:cubicBezTo>
                <a:pt x="63116" y="203515"/>
                <a:pt x="63286" y="204242"/>
                <a:pt x="63116" y="204315"/>
              </a:cubicBezTo>
              <a:cubicBezTo>
                <a:pt x="60910" y="205769"/>
                <a:pt x="61306" y="209624"/>
                <a:pt x="59326" y="211296"/>
              </a:cubicBezTo>
              <a:cubicBezTo>
                <a:pt x="59100" y="211514"/>
                <a:pt x="59156" y="212169"/>
                <a:pt x="59100" y="212533"/>
              </a:cubicBezTo>
              <a:cubicBezTo>
                <a:pt x="58364" y="212460"/>
                <a:pt x="57629" y="212387"/>
                <a:pt x="56554" y="212314"/>
              </a:cubicBezTo>
              <a:cubicBezTo>
                <a:pt x="57403" y="213478"/>
                <a:pt x="59496" y="213260"/>
                <a:pt x="57799" y="215369"/>
              </a:cubicBezTo>
              <a:cubicBezTo>
                <a:pt x="57685" y="215514"/>
                <a:pt x="58081" y="216314"/>
                <a:pt x="58364" y="217187"/>
              </a:cubicBezTo>
              <a:cubicBezTo>
                <a:pt x="56497" y="216169"/>
                <a:pt x="56101" y="217187"/>
                <a:pt x="55536" y="219078"/>
              </a:cubicBezTo>
              <a:cubicBezTo>
                <a:pt x="55027" y="220750"/>
                <a:pt x="55196" y="223223"/>
                <a:pt x="53273" y="223950"/>
              </a:cubicBezTo>
              <a:cubicBezTo>
                <a:pt x="53046" y="224023"/>
                <a:pt x="53046" y="224896"/>
                <a:pt x="52877" y="225259"/>
              </a:cubicBezTo>
              <a:cubicBezTo>
                <a:pt x="52028" y="227223"/>
                <a:pt x="51236" y="229259"/>
                <a:pt x="50274" y="231150"/>
              </a:cubicBezTo>
              <a:cubicBezTo>
                <a:pt x="50105" y="231513"/>
                <a:pt x="49313" y="231441"/>
                <a:pt x="48747" y="231586"/>
              </a:cubicBezTo>
              <a:cubicBezTo>
                <a:pt x="48238" y="233186"/>
                <a:pt x="47955" y="235222"/>
                <a:pt x="46993" y="236459"/>
              </a:cubicBezTo>
              <a:cubicBezTo>
                <a:pt x="45862" y="238058"/>
                <a:pt x="44334" y="239513"/>
                <a:pt x="42807" y="240095"/>
              </a:cubicBezTo>
              <a:cubicBezTo>
                <a:pt x="39582" y="241258"/>
                <a:pt x="36131" y="241767"/>
                <a:pt x="32850" y="242713"/>
              </a:cubicBezTo>
              <a:cubicBezTo>
                <a:pt x="31209" y="243149"/>
                <a:pt x="29682" y="244240"/>
                <a:pt x="28098" y="244604"/>
              </a:cubicBezTo>
              <a:cubicBezTo>
                <a:pt x="24873" y="245258"/>
                <a:pt x="21592" y="245840"/>
                <a:pt x="18367" y="245767"/>
              </a:cubicBezTo>
              <a:cubicBezTo>
                <a:pt x="16727" y="245694"/>
                <a:pt x="14973" y="244385"/>
                <a:pt x="13389" y="243295"/>
              </a:cubicBezTo>
              <a:cubicBezTo>
                <a:pt x="7732" y="239513"/>
                <a:pt x="5186" y="232677"/>
                <a:pt x="2980" y="225477"/>
              </a:cubicBezTo>
              <a:cubicBezTo>
                <a:pt x="321" y="216678"/>
                <a:pt x="-415" y="207442"/>
                <a:pt x="208" y="198206"/>
              </a:cubicBezTo>
              <a:cubicBezTo>
                <a:pt x="490" y="193697"/>
                <a:pt x="604" y="188752"/>
                <a:pt x="2923" y="184752"/>
              </a:cubicBezTo>
              <a:cubicBezTo>
                <a:pt x="3093" y="184461"/>
                <a:pt x="2980" y="183879"/>
                <a:pt x="2980" y="183443"/>
              </a:cubicBezTo>
              <a:cubicBezTo>
                <a:pt x="2980" y="183007"/>
                <a:pt x="2753" y="182498"/>
                <a:pt x="2810" y="182134"/>
              </a:cubicBezTo>
              <a:cubicBezTo>
                <a:pt x="3489" y="179807"/>
                <a:pt x="4281" y="177553"/>
                <a:pt x="5016" y="175298"/>
              </a:cubicBezTo>
              <a:cubicBezTo>
                <a:pt x="5129" y="175007"/>
                <a:pt x="5469" y="174789"/>
                <a:pt x="5695" y="174571"/>
              </a:cubicBezTo>
              <a:cubicBezTo>
                <a:pt x="6091" y="174062"/>
                <a:pt x="6600" y="173625"/>
                <a:pt x="6827" y="172971"/>
              </a:cubicBezTo>
              <a:cubicBezTo>
                <a:pt x="8015" y="170135"/>
                <a:pt x="8411" y="166717"/>
                <a:pt x="10730" y="164753"/>
              </a:cubicBezTo>
              <a:cubicBezTo>
                <a:pt x="11070" y="164462"/>
                <a:pt x="10956" y="163299"/>
                <a:pt x="11239" y="162717"/>
              </a:cubicBezTo>
              <a:cubicBezTo>
                <a:pt x="11579" y="161990"/>
                <a:pt x="12088" y="161408"/>
                <a:pt x="12540" y="160826"/>
              </a:cubicBezTo>
              <a:cubicBezTo>
                <a:pt x="12597" y="160753"/>
                <a:pt x="12880" y="160753"/>
                <a:pt x="12880" y="160681"/>
              </a:cubicBezTo>
              <a:cubicBezTo>
                <a:pt x="13955" y="156099"/>
                <a:pt x="18311" y="155226"/>
                <a:pt x="19555" y="150718"/>
              </a:cubicBezTo>
              <a:cubicBezTo>
                <a:pt x="19838" y="149699"/>
                <a:pt x="21309" y="149190"/>
                <a:pt x="22327" y="148609"/>
              </a:cubicBezTo>
              <a:cubicBezTo>
                <a:pt x="23289" y="146936"/>
                <a:pt x="23629" y="144827"/>
                <a:pt x="25609" y="143736"/>
              </a:cubicBezTo>
              <a:cubicBezTo>
                <a:pt x="27476" y="142645"/>
                <a:pt x="29116" y="140609"/>
                <a:pt x="30700" y="138791"/>
              </a:cubicBezTo>
              <a:cubicBezTo>
                <a:pt x="32454" y="136682"/>
                <a:pt x="34321" y="135082"/>
                <a:pt x="36584" y="133918"/>
              </a:cubicBezTo>
              <a:cubicBezTo>
                <a:pt x="38281" y="133046"/>
                <a:pt x="39582" y="131010"/>
                <a:pt x="41110" y="129700"/>
              </a:cubicBezTo>
              <a:cubicBezTo>
                <a:pt x="45579" y="125919"/>
                <a:pt x="49992" y="122137"/>
                <a:pt x="54517" y="118647"/>
              </a:cubicBezTo>
              <a:cubicBezTo>
                <a:pt x="56271" y="117265"/>
                <a:pt x="58308" y="116683"/>
                <a:pt x="60231" y="115592"/>
              </a:cubicBezTo>
              <a:cubicBezTo>
                <a:pt x="61646" y="114719"/>
                <a:pt x="63003" y="113629"/>
                <a:pt x="64418" y="112683"/>
              </a:cubicBezTo>
              <a:cubicBezTo>
                <a:pt x="64927" y="112320"/>
                <a:pt x="65436" y="111956"/>
                <a:pt x="66002" y="111811"/>
              </a:cubicBezTo>
              <a:cubicBezTo>
                <a:pt x="70810" y="110356"/>
                <a:pt x="75676" y="109120"/>
                <a:pt x="80428" y="107520"/>
              </a:cubicBezTo>
              <a:cubicBezTo>
                <a:pt x="83087" y="106647"/>
                <a:pt x="85576" y="107883"/>
                <a:pt x="88122" y="107665"/>
              </a:cubicBezTo>
              <a:cubicBezTo>
                <a:pt x="88348" y="107665"/>
                <a:pt x="88687" y="108320"/>
                <a:pt x="89083" y="108756"/>
              </a:cubicBezTo>
              <a:cubicBezTo>
                <a:pt x="89592" y="108538"/>
                <a:pt x="90271" y="108174"/>
                <a:pt x="91007" y="107811"/>
              </a:cubicBezTo>
              <a:cubicBezTo>
                <a:pt x="90950" y="108029"/>
                <a:pt x="90894" y="108320"/>
                <a:pt x="90837" y="108538"/>
              </a:cubicBezTo>
              <a:cubicBezTo>
                <a:pt x="91346" y="109047"/>
                <a:pt x="91912" y="109992"/>
                <a:pt x="92365" y="109920"/>
              </a:cubicBezTo>
              <a:cubicBezTo>
                <a:pt x="94458" y="109483"/>
                <a:pt x="95929" y="110429"/>
                <a:pt x="97060" y="112538"/>
              </a:cubicBezTo>
              <a:cubicBezTo>
                <a:pt x="97117" y="112683"/>
                <a:pt x="97230" y="112756"/>
                <a:pt x="97400" y="112829"/>
              </a:cubicBezTo>
              <a:cubicBezTo>
                <a:pt x="101133" y="114356"/>
                <a:pt x="103283" y="118501"/>
                <a:pt x="106112" y="121483"/>
              </a:cubicBezTo>
              <a:cubicBezTo>
                <a:pt x="107017" y="122428"/>
                <a:pt x="107356" y="124101"/>
                <a:pt x="107922" y="125483"/>
              </a:cubicBezTo>
              <a:cubicBezTo>
                <a:pt x="108884" y="127882"/>
                <a:pt x="109732" y="130355"/>
                <a:pt x="110807" y="132682"/>
              </a:cubicBezTo>
              <a:cubicBezTo>
                <a:pt x="111599" y="134355"/>
                <a:pt x="112731" y="135737"/>
                <a:pt x="113466" y="137409"/>
              </a:cubicBezTo>
              <a:cubicBezTo>
                <a:pt x="114654" y="140027"/>
                <a:pt x="115786" y="142645"/>
                <a:pt x="116634" y="145481"/>
              </a:cubicBezTo>
              <a:cubicBezTo>
                <a:pt x="119180" y="153554"/>
                <a:pt x="122122" y="161044"/>
                <a:pt x="129533" y="163153"/>
              </a:cubicBezTo>
              <a:cubicBezTo>
                <a:pt x="129985" y="163299"/>
                <a:pt x="130438" y="163517"/>
                <a:pt x="130834" y="163444"/>
              </a:cubicBezTo>
              <a:cubicBezTo>
                <a:pt x="136604" y="161990"/>
                <a:pt x="142771" y="161844"/>
                <a:pt x="147976" y="157844"/>
              </a:cubicBezTo>
              <a:cubicBezTo>
                <a:pt x="151879" y="154863"/>
                <a:pt x="155443" y="151081"/>
                <a:pt x="159233" y="147809"/>
              </a:cubicBezTo>
              <a:cubicBezTo>
                <a:pt x="162119" y="145263"/>
                <a:pt x="165230" y="143227"/>
                <a:pt x="167946" y="140391"/>
              </a:cubicBezTo>
              <a:cubicBezTo>
                <a:pt x="170887" y="137336"/>
                <a:pt x="173320" y="133555"/>
                <a:pt x="176205" y="130428"/>
              </a:cubicBezTo>
              <a:cubicBezTo>
                <a:pt x="182824" y="123374"/>
                <a:pt x="186388" y="113556"/>
                <a:pt x="190971" y="104611"/>
              </a:cubicBezTo>
              <a:cubicBezTo>
                <a:pt x="194931" y="96902"/>
                <a:pt x="199061" y="89339"/>
                <a:pt x="202964" y="81630"/>
              </a:cubicBezTo>
              <a:cubicBezTo>
                <a:pt x="204152" y="79303"/>
                <a:pt x="205001" y="76685"/>
                <a:pt x="206019" y="74285"/>
              </a:cubicBezTo>
              <a:cubicBezTo>
                <a:pt x="206698" y="72758"/>
                <a:pt x="207433" y="71376"/>
                <a:pt x="208112" y="69922"/>
              </a:cubicBezTo>
              <a:cubicBezTo>
                <a:pt x="209810" y="66286"/>
                <a:pt x="211620" y="62722"/>
                <a:pt x="213204" y="59013"/>
              </a:cubicBezTo>
              <a:cubicBezTo>
                <a:pt x="214166" y="56904"/>
                <a:pt x="214788" y="54504"/>
                <a:pt x="215693" y="52323"/>
              </a:cubicBezTo>
              <a:cubicBezTo>
                <a:pt x="216259" y="50941"/>
                <a:pt x="217107" y="49777"/>
                <a:pt x="217786" y="48468"/>
              </a:cubicBezTo>
              <a:cubicBezTo>
                <a:pt x="218861" y="46432"/>
                <a:pt x="219823" y="44323"/>
                <a:pt x="220954" y="42287"/>
              </a:cubicBezTo>
              <a:cubicBezTo>
                <a:pt x="222086" y="40251"/>
                <a:pt x="223274" y="38360"/>
                <a:pt x="224405" y="36324"/>
              </a:cubicBezTo>
              <a:cubicBezTo>
                <a:pt x="227347" y="31233"/>
                <a:pt x="230345" y="26142"/>
                <a:pt x="233231" y="21052"/>
              </a:cubicBezTo>
              <a:cubicBezTo>
                <a:pt x="233570" y="20470"/>
                <a:pt x="233513" y="19524"/>
                <a:pt x="233627" y="18724"/>
              </a:cubicBezTo>
              <a:cubicBezTo>
                <a:pt x="233966" y="18797"/>
                <a:pt x="234362" y="18870"/>
                <a:pt x="234702" y="18943"/>
              </a:cubicBezTo>
              <a:cubicBezTo>
                <a:pt x="234815" y="18724"/>
                <a:pt x="234871" y="18652"/>
                <a:pt x="234871" y="18579"/>
              </a:cubicBezTo>
              <a:cubicBezTo>
                <a:pt x="233174" y="15088"/>
                <a:pt x="236455" y="14288"/>
                <a:pt x="237078" y="12034"/>
              </a:cubicBezTo>
              <a:cubicBezTo>
                <a:pt x="237530" y="10434"/>
                <a:pt x="239001" y="9270"/>
                <a:pt x="239906" y="7816"/>
              </a:cubicBezTo>
              <a:cubicBezTo>
                <a:pt x="241151" y="5707"/>
                <a:pt x="242226" y="3380"/>
                <a:pt x="243414" y="1198"/>
              </a:cubicBezTo>
              <a:cubicBezTo>
                <a:pt x="244036" y="107"/>
                <a:pt x="244828" y="-256"/>
                <a:pt x="245903" y="180"/>
              </a:cubicBezTo>
              <a:cubicBezTo>
                <a:pt x="247374" y="689"/>
                <a:pt x="248901" y="980"/>
                <a:pt x="250429" y="1198"/>
              </a:cubicBezTo>
              <a:cubicBezTo>
                <a:pt x="253201" y="1489"/>
                <a:pt x="255294" y="5416"/>
                <a:pt x="254728" y="8907"/>
              </a:cubicBezTo>
              <a:cubicBezTo>
                <a:pt x="254219" y="12470"/>
                <a:pt x="254163" y="16106"/>
                <a:pt x="253767" y="19670"/>
              </a:cubicBezTo>
              <a:cubicBezTo>
                <a:pt x="253257" y="24324"/>
                <a:pt x="252918" y="28978"/>
                <a:pt x="252013" y="33487"/>
              </a:cubicBezTo>
              <a:cubicBezTo>
                <a:pt x="250825" y="39523"/>
                <a:pt x="249241" y="45487"/>
                <a:pt x="247600" y="51377"/>
              </a:cubicBezTo>
              <a:cubicBezTo>
                <a:pt x="246242" y="56104"/>
                <a:pt x="245337" y="60831"/>
                <a:pt x="245507" y="65922"/>
              </a:cubicBezTo>
              <a:cubicBezTo>
                <a:pt x="245563" y="67013"/>
                <a:pt x="244771" y="68176"/>
                <a:pt x="244771" y="69340"/>
              </a:cubicBezTo>
              <a:cubicBezTo>
                <a:pt x="244715" y="71958"/>
                <a:pt x="246242" y="73558"/>
                <a:pt x="247544" y="75303"/>
              </a:cubicBezTo>
              <a:cubicBezTo>
                <a:pt x="247657" y="75449"/>
                <a:pt x="247940" y="75449"/>
                <a:pt x="247996" y="75594"/>
              </a:cubicBezTo>
              <a:cubicBezTo>
                <a:pt x="248392" y="77703"/>
                <a:pt x="248845" y="79885"/>
                <a:pt x="249184" y="81994"/>
              </a:cubicBezTo>
              <a:cubicBezTo>
                <a:pt x="249467" y="83521"/>
                <a:pt x="249693" y="85048"/>
                <a:pt x="249806" y="86575"/>
              </a:cubicBezTo>
              <a:cubicBezTo>
                <a:pt x="249863" y="87666"/>
                <a:pt x="249580" y="88830"/>
                <a:pt x="249524" y="89921"/>
              </a:cubicBezTo>
              <a:cubicBezTo>
                <a:pt x="249467" y="91593"/>
                <a:pt x="249580" y="93266"/>
                <a:pt x="249467" y="94939"/>
              </a:cubicBezTo>
              <a:cubicBezTo>
                <a:pt x="249297" y="96684"/>
                <a:pt x="248901" y="98357"/>
                <a:pt x="248618" y="100029"/>
              </a:cubicBezTo>
              <a:cubicBezTo>
                <a:pt x="248505" y="100757"/>
                <a:pt x="248222" y="101557"/>
                <a:pt x="248392" y="102138"/>
              </a:cubicBezTo>
              <a:cubicBezTo>
                <a:pt x="249410" y="106574"/>
                <a:pt x="247940" y="110574"/>
                <a:pt x="247204" y="114719"/>
              </a:cubicBezTo>
              <a:cubicBezTo>
                <a:pt x="246695" y="117338"/>
                <a:pt x="246299" y="119883"/>
                <a:pt x="245733" y="122428"/>
              </a:cubicBezTo>
              <a:cubicBezTo>
                <a:pt x="245394" y="124028"/>
                <a:pt x="244828" y="125628"/>
                <a:pt x="244375" y="127155"/>
              </a:cubicBezTo>
              <a:cubicBezTo>
                <a:pt x="243301" y="130646"/>
                <a:pt x="243470" y="134718"/>
                <a:pt x="241490" y="137918"/>
              </a:cubicBezTo>
              <a:cubicBezTo>
                <a:pt x="241264" y="138282"/>
                <a:pt x="241886" y="139664"/>
                <a:pt x="241660" y="139955"/>
              </a:cubicBezTo>
              <a:cubicBezTo>
                <a:pt x="240132" y="141918"/>
                <a:pt x="240529" y="144972"/>
                <a:pt x="238944" y="147009"/>
              </a:cubicBezTo>
              <a:cubicBezTo>
                <a:pt x="237926" y="148245"/>
                <a:pt x="237756" y="150572"/>
                <a:pt x="237078" y="152318"/>
              </a:cubicBezTo>
              <a:cubicBezTo>
                <a:pt x="236455" y="153917"/>
                <a:pt x="235720" y="155445"/>
                <a:pt x="235098" y="157045"/>
              </a:cubicBezTo>
              <a:cubicBezTo>
                <a:pt x="234871" y="157626"/>
                <a:pt x="234928" y="158426"/>
                <a:pt x="234815" y="159299"/>
              </a:cubicBezTo>
              <a:cubicBezTo>
                <a:pt x="232439" y="161626"/>
                <a:pt x="232043" y="165844"/>
                <a:pt x="230515" y="169189"/>
              </a:cubicBezTo>
              <a:cubicBezTo>
                <a:pt x="229893" y="169480"/>
                <a:pt x="229044" y="168826"/>
                <a:pt x="228931" y="171080"/>
              </a:cubicBezTo>
              <a:cubicBezTo>
                <a:pt x="228818" y="173044"/>
                <a:pt x="226894" y="174789"/>
                <a:pt x="225876" y="176680"/>
              </a:cubicBezTo>
              <a:cubicBezTo>
                <a:pt x="224914" y="178425"/>
                <a:pt x="224066" y="180316"/>
                <a:pt x="223161" y="182134"/>
              </a:cubicBezTo>
              <a:cubicBezTo>
                <a:pt x="222142" y="184098"/>
                <a:pt x="221520" y="187152"/>
                <a:pt x="220106" y="187879"/>
              </a:cubicBezTo>
              <a:cubicBezTo>
                <a:pt x="218239" y="188752"/>
                <a:pt x="217899" y="190715"/>
                <a:pt x="216825" y="192097"/>
              </a:cubicBezTo>
              <a:cubicBezTo>
                <a:pt x="216372" y="192679"/>
                <a:pt x="215863" y="193261"/>
                <a:pt x="215071" y="194133"/>
              </a:cubicBezTo>
              <a:cubicBezTo>
                <a:pt x="214335" y="198279"/>
                <a:pt x="211676" y="202497"/>
                <a:pt x="213034" y="207805"/>
              </a:cubicBezTo>
              <a:cubicBezTo>
                <a:pt x="213826" y="209260"/>
                <a:pt x="215354" y="210205"/>
                <a:pt x="215127" y="212896"/>
              </a:cubicBezTo>
              <a:cubicBezTo>
                <a:pt x="215014" y="214132"/>
                <a:pt x="216315" y="215369"/>
                <a:pt x="216655" y="216750"/>
              </a:cubicBezTo>
              <a:cubicBezTo>
                <a:pt x="217107" y="218641"/>
                <a:pt x="217164" y="220605"/>
                <a:pt x="217503" y="222568"/>
              </a:cubicBezTo>
              <a:cubicBezTo>
                <a:pt x="217843" y="224823"/>
                <a:pt x="218918" y="227295"/>
                <a:pt x="218465" y="229259"/>
              </a:cubicBezTo>
              <a:cubicBezTo>
                <a:pt x="217730" y="232604"/>
                <a:pt x="218635" y="235949"/>
                <a:pt x="217560" y="239222"/>
              </a:cubicBezTo>
              <a:cubicBezTo>
                <a:pt x="216881" y="241258"/>
                <a:pt x="216259" y="243949"/>
                <a:pt x="216768" y="245767"/>
              </a:cubicBezTo>
              <a:cubicBezTo>
                <a:pt x="217786" y="249258"/>
                <a:pt x="216711" y="252458"/>
                <a:pt x="216146" y="255221"/>
              </a:cubicBezTo>
              <a:cubicBezTo>
                <a:pt x="215523" y="258203"/>
                <a:pt x="215184" y="261330"/>
                <a:pt x="214222" y="264239"/>
              </a:cubicBezTo>
              <a:cubicBezTo>
                <a:pt x="213996" y="264893"/>
                <a:pt x="214222" y="265693"/>
                <a:pt x="214166" y="266421"/>
              </a:cubicBezTo>
              <a:cubicBezTo>
                <a:pt x="214166" y="266857"/>
                <a:pt x="214109" y="267293"/>
                <a:pt x="213939" y="267730"/>
              </a:cubicBezTo>
              <a:cubicBezTo>
                <a:pt x="213374" y="269330"/>
                <a:pt x="212695" y="270929"/>
                <a:pt x="212072" y="272602"/>
              </a:cubicBezTo>
              <a:cubicBezTo>
                <a:pt x="211903" y="273038"/>
                <a:pt x="211903" y="273766"/>
                <a:pt x="211620" y="273911"/>
              </a:cubicBezTo>
              <a:cubicBezTo>
                <a:pt x="209640" y="275511"/>
                <a:pt x="210432" y="278347"/>
                <a:pt x="209979" y="280602"/>
              </a:cubicBezTo>
              <a:cubicBezTo>
                <a:pt x="209753" y="281693"/>
                <a:pt x="210771" y="283147"/>
                <a:pt x="211224" y="284456"/>
              </a:cubicBezTo>
              <a:cubicBezTo>
                <a:pt x="211450" y="285038"/>
                <a:pt x="211733" y="285547"/>
                <a:pt x="212016" y="286129"/>
              </a:cubicBezTo>
              <a:cubicBezTo>
                <a:pt x="214505" y="284965"/>
                <a:pt x="216485" y="282711"/>
                <a:pt x="218013" y="279511"/>
              </a:cubicBezTo>
              <a:cubicBezTo>
                <a:pt x="218182" y="279656"/>
                <a:pt x="218409" y="279947"/>
                <a:pt x="218974" y="280529"/>
              </a:cubicBezTo>
              <a:cubicBezTo>
                <a:pt x="218974" y="279147"/>
                <a:pt x="218974" y="278129"/>
                <a:pt x="218974" y="277475"/>
              </a:cubicBezTo>
              <a:cubicBezTo>
                <a:pt x="219879" y="276820"/>
                <a:pt x="221011" y="276238"/>
                <a:pt x="221916" y="275293"/>
              </a:cubicBezTo>
              <a:cubicBezTo>
                <a:pt x="224462" y="272602"/>
                <a:pt x="227121" y="269984"/>
                <a:pt x="229384" y="266930"/>
              </a:cubicBezTo>
              <a:cubicBezTo>
                <a:pt x="231364" y="264239"/>
                <a:pt x="232495" y="260457"/>
                <a:pt x="234702" y="258203"/>
              </a:cubicBezTo>
              <a:cubicBezTo>
                <a:pt x="236399" y="256457"/>
                <a:pt x="236964" y="253258"/>
                <a:pt x="239340" y="252530"/>
              </a:cubicBezTo>
              <a:cubicBezTo>
                <a:pt x="239623" y="249185"/>
                <a:pt x="243301" y="248967"/>
                <a:pt x="243414" y="245404"/>
              </a:cubicBezTo>
              <a:cubicBezTo>
                <a:pt x="243414" y="244822"/>
                <a:pt x="244149" y="244385"/>
                <a:pt x="244545" y="243804"/>
              </a:cubicBezTo>
              <a:cubicBezTo>
                <a:pt x="246242" y="241113"/>
                <a:pt x="247996" y="238495"/>
                <a:pt x="249580" y="235731"/>
              </a:cubicBezTo>
              <a:cubicBezTo>
                <a:pt x="250768" y="233550"/>
                <a:pt x="251730" y="231150"/>
                <a:pt x="252748" y="228895"/>
              </a:cubicBezTo>
              <a:cubicBezTo>
                <a:pt x="253993" y="229550"/>
                <a:pt x="254332" y="229332"/>
                <a:pt x="254163" y="227514"/>
              </a:cubicBezTo>
              <a:cubicBezTo>
                <a:pt x="254163" y="227150"/>
                <a:pt x="254106" y="226714"/>
                <a:pt x="254276" y="226423"/>
              </a:cubicBezTo>
              <a:cubicBezTo>
                <a:pt x="255803" y="223150"/>
                <a:pt x="257670" y="220023"/>
                <a:pt x="258688" y="216460"/>
              </a:cubicBezTo>
              <a:cubicBezTo>
                <a:pt x="259028" y="215223"/>
                <a:pt x="259480" y="214132"/>
                <a:pt x="259820" y="212969"/>
              </a:cubicBezTo>
              <a:cubicBezTo>
                <a:pt x="260386" y="211151"/>
                <a:pt x="261347" y="211005"/>
                <a:pt x="262422" y="210278"/>
              </a:cubicBezTo>
              <a:cubicBezTo>
                <a:pt x="263723" y="209478"/>
                <a:pt x="265194" y="208096"/>
                <a:pt x="265647" y="206496"/>
              </a:cubicBezTo>
              <a:cubicBezTo>
                <a:pt x="266665" y="202860"/>
                <a:pt x="268023" y="199442"/>
                <a:pt x="269381" y="196024"/>
              </a:cubicBezTo>
              <a:cubicBezTo>
                <a:pt x="270738" y="192534"/>
                <a:pt x="272266" y="189188"/>
                <a:pt x="273680" y="185698"/>
              </a:cubicBezTo>
              <a:cubicBezTo>
                <a:pt x="274020" y="184898"/>
                <a:pt x="274133" y="183952"/>
                <a:pt x="274472" y="183225"/>
              </a:cubicBezTo>
              <a:cubicBezTo>
                <a:pt x="276396" y="179589"/>
                <a:pt x="277018" y="175371"/>
                <a:pt x="278149" y="171298"/>
              </a:cubicBezTo>
              <a:cubicBezTo>
                <a:pt x="278885" y="168680"/>
                <a:pt x="280129" y="166280"/>
                <a:pt x="281261" y="163881"/>
              </a:cubicBezTo>
              <a:cubicBezTo>
                <a:pt x="282562" y="161117"/>
                <a:pt x="283920" y="158354"/>
                <a:pt x="285334" y="155663"/>
              </a:cubicBezTo>
              <a:cubicBezTo>
                <a:pt x="285617" y="155081"/>
                <a:pt x="286126" y="154717"/>
                <a:pt x="286635" y="154136"/>
              </a:cubicBezTo>
              <a:cubicBezTo>
                <a:pt x="286126" y="152027"/>
                <a:pt x="287201" y="150499"/>
                <a:pt x="288559" y="149118"/>
              </a:cubicBezTo>
              <a:cubicBezTo>
                <a:pt x="288842" y="148827"/>
                <a:pt x="289124" y="148463"/>
                <a:pt x="289351" y="148027"/>
              </a:cubicBezTo>
              <a:cubicBezTo>
                <a:pt x="290935" y="144900"/>
                <a:pt x="293367" y="142936"/>
                <a:pt x="295574" y="140754"/>
              </a:cubicBezTo>
              <a:cubicBezTo>
                <a:pt x="296026" y="140318"/>
                <a:pt x="296875" y="140245"/>
                <a:pt x="297497" y="140391"/>
              </a:cubicBezTo>
              <a:cubicBezTo>
                <a:pt x="300043" y="140973"/>
                <a:pt x="302532" y="141773"/>
                <a:pt x="305021" y="142354"/>
              </a:cubicBezTo>
              <a:cubicBezTo>
                <a:pt x="306832" y="142718"/>
                <a:pt x="308416" y="144463"/>
                <a:pt x="308416" y="146645"/>
              </a:cubicBezTo>
              <a:cubicBezTo>
                <a:pt x="308416" y="148536"/>
                <a:pt x="308189" y="150427"/>
                <a:pt x="307907" y="152245"/>
              </a:cubicBezTo>
              <a:cubicBezTo>
                <a:pt x="307454" y="155663"/>
                <a:pt x="307001" y="159081"/>
                <a:pt x="306323" y="162353"/>
              </a:cubicBezTo>
              <a:cubicBezTo>
                <a:pt x="305870" y="164535"/>
                <a:pt x="304908" y="166571"/>
                <a:pt x="304173" y="168753"/>
              </a:cubicBezTo>
              <a:cubicBezTo>
                <a:pt x="303551" y="170498"/>
                <a:pt x="303268" y="172535"/>
                <a:pt x="302306" y="173989"/>
              </a:cubicBezTo>
              <a:cubicBezTo>
                <a:pt x="300778" y="176389"/>
                <a:pt x="299194" y="178716"/>
                <a:pt x="298289" y="181698"/>
              </a:cubicBezTo>
              <a:cubicBezTo>
                <a:pt x="297893" y="183007"/>
                <a:pt x="296479" y="183807"/>
                <a:pt x="295743" y="185043"/>
              </a:cubicBezTo>
              <a:cubicBezTo>
                <a:pt x="293254" y="189261"/>
                <a:pt x="290822" y="193624"/>
                <a:pt x="288276" y="198061"/>
              </a:cubicBezTo>
              <a:cubicBezTo>
                <a:pt x="288446" y="198206"/>
                <a:pt x="288842" y="198424"/>
                <a:pt x="289747" y="198933"/>
              </a:cubicBezTo>
              <a:cubicBezTo>
                <a:pt x="286013" y="198933"/>
                <a:pt x="286522" y="203224"/>
                <a:pt x="284938" y="205187"/>
              </a:cubicBezTo>
              <a:cubicBezTo>
                <a:pt x="283976" y="206424"/>
                <a:pt x="283241" y="208024"/>
                <a:pt x="282449" y="209405"/>
              </a:cubicBezTo>
              <a:cubicBezTo>
                <a:pt x="280525" y="212896"/>
                <a:pt x="278545" y="216314"/>
                <a:pt x="276678" y="219878"/>
              </a:cubicBezTo>
              <a:cubicBezTo>
                <a:pt x="275604" y="221914"/>
                <a:pt x="274812" y="224168"/>
                <a:pt x="273680" y="226132"/>
              </a:cubicBezTo>
              <a:cubicBezTo>
                <a:pt x="273228" y="226932"/>
                <a:pt x="274642" y="229623"/>
                <a:pt x="272605" y="228532"/>
              </a:cubicBezTo>
              <a:cubicBezTo>
                <a:pt x="272266" y="229986"/>
                <a:pt x="272209" y="231513"/>
                <a:pt x="271587" y="232459"/>
              </a:cubicBezTo>
              <a:cubicBezTo>
                <a:pt x="270229" y="234568"/>
                <a:pt x="269550" y="237259"/>
                <a:pt x="268023" y="239222"/>
              </a:cubicBezTo>
              <a:cubicBezTo>
                <a:pt x="267231" y="240240"/>
                <a:pt x="267118" y="242204"/>
                <a:pt x="266609" y="243658"/>
              </a:cubicBezTo>
              <a:cubicBezTo>
                <a:pt x="265986" y="245258"/>
                <a:pt x="265194" y="246785"/>
                <a:pt x="264628" y="248385"/>
              </a:cubicBezTo>
              <a:cubicBezTo>
                <a:pt x="264119" y="249767"/>
                <a:pt x="263780" y="251294"/>
                <a:pt x="263327" y="252749"/>
              </a:cubicBezTo>
              <a:cubicBezTo>
                <a:pt x="262592" y="254930"/>
                <a:pt x="262422" y="257621"/>
                <a:pt x="260329" y="258712"/>
              </a:cubicBezTo>
              <a:cubicBezTo>
                <a:pt x="261404" y="260457"/>
                <a:pt x="260103" y="261621"/>
                <a:pt x="259650" y="263003"/>
              </a:cubicBezTo>
              <a:cubicBezTo>
                <a:pt x="259254" y="264239"/>
                <a:pt x="258632" y="265330"/>
                <a:pt x="258405" y="266566"/>
              </a:cubicBezTo>
              <a:cubicBezTo>
                <a:pt x="258123" y="268021"/>
                <a:pt x="257896" y="269548"/>
                <a:pt x="258123" y="271002"/>
              </a:cubicBezTo>
              <a:cubicBezTo>
                <a:pt x="258405" y="273257"/>
                <a:pt x="257670" y="273038"/>
                <a:pt x="256821" y="272457"/>
              </a:cubicBezTo>
              <a:cubicBezTo>
                <a:pt x="256539" y="276238"/>
                <a:pt x="256256" y="280093"/>
                <a:pt x="255916" y="284092"/>
              </a:cubicBezTo>
              <a:cubicBezTo>
                <a:pt x="256256" y="284020"/>
                <a:pt x="256708" y="284020"/>
                <a:pt x="256595" y="284020"/>
              </a:cubicBezTo>
              <a:cubicBezTo>
                <a:pt x="257104" y="286274"/>
                <a:pt x="257557" y="288383"/>
                <a:pt x="258236" y="291437"/>
              </a:cubicBezTo>
              <a:cubicBezTo>
                <a:pt x="258632" y="290492"/>
                <a:pt x="258915" y="289838"/>
                <a:pt x="259254" y="288965"/>
              </a:cubicBezTo>
              <a:cubicBezTo>
                <a:pt x="259537" y="289547"/>
                <a:pt x="259707" y="289910"/>
                <a:pt x="260159" y="290783"/>
              </a:cubicBezTo>
              <a:cubicBezTo>
                <a:pt x="261800" y="289110"/>
                <a:pt x="263327" y="287147"/>
                <a:pt x="265194" y="285911"/>
              </a:cubicBezTo>
              <a:cubicBezTo>
                <a:pt x="266609" y="284965"/>
                <a:pt x="268419" y="284456"/>
                <a:pt x="270003" y="284674"/>
              </a:cubicBezTo>
              <a:cubicBezTo>
                <a:pt x="272096" y="284965"/>
                <a:pt x="272945" y="283292"/>
                <a:pt x="274076" y="281838"/>
              </a:cubicBezTo>
              <a:cubicBezTo>
                <a:pt x="276622" y="278711"/>
                <a:pt x="279055" y="275657"/>
                <a:pt x="282845" y="274857"/>
              </a:cubicBezTo>
              <a:cubicBezTo>
                <a:pt x="287258" y="273911"/>
                <a:pt x="289973" y="269839"/>
                <a:pt x="292689" y="265548"/>
              </a:cubicBezTo>
              <a:cubicBezTo>
                <a:pt x="296309" y="259730"/>
                <a:pt x="300382" y="254349"/>
                <a:pt x="304173" y="248603"/>
              </a:cubicBezTo>
              <a:cubicBezTo>
                <a:pt x="306379" y="245258"/>
                <a:pt x="308303" y="241695"/>
                <a:pt x="310396" y="238204"/>
              </a:cubicBezTo>
              <a:cubicBezTo>
                <a:pt x="312263" y="235077"/>
                <a:pt x="314299" y="232022"/>
                <a:pt x="316110" y="228823"/>
              </a:cubicBezTo>
              <a:cubicBezTo>
                <a:pt x="317071" y="227150"/>
                <a:pt x="317581" y="225041"/>
                <a:pt x="318599" y="223514"/>
              </a:cubicBezTo>
              <a:cubicBezTo>
                <a:pt x="320240" y="221041"/>
                <a:pt x="322220" y="218932"/>
                <a:pt x="323973" y="216532"/>
              </a:cubicBezTo>
              <a:cubicBezTo>
                <a:pt x="326406" y="213187"/>
                <a:pt x="328725" y="209624"/>
                <a:pt x="331215" y="206278"/>
              </a:cubicBezTo>
              <a:cubicBezTo>
                <a:pt x="332459" y="204606"/>
                <a:pt x="333817" y="203006"/>
                <a:pt x="335288" y="201624"/>
              </a:cubicBezTo>
              <a:cubicBezTo>
                <a:pt x="337098" y="199951"/>
                <a:pt x="338286" y="197770"/>
                <a:pt x="339361" y="195297"/>
              </a:cubicBezTo>
              <a:cubicBezTo>
                <a:pt x="340097" y="193624"/>
                <a:pt x="341567" y="192461"/>
                <a:pt x="342755" y="191006"/>
              </a:cubicBezTo>
              <a:cubicBezTo>
                <a:pt x="343547" y="189479"/>
                <a:pt x="344509" y="187807"/>
                <a:pt x="345471" y="185988"/>
              </a:cubicBezTo>
              <a:cubicBezTo>
                <a:pt x="346885" y="186716"/>
                <a:pt x="347451" y="184970"/>
                <a:pt x="347564" y="183661"/>
              </a:cubicBezTo>
              <a:cubicBezTo>
                <a:pt x="347677" y="181480"/>
                <a:pt x="348922" y="180680"/>
                <a:pt x="349884" y="179443"/>
              </a:cubicBezTo>
              <a:cubicBezTo>
                <a:pt x="350166" y="179007"/>
                <a:pt x="350506" y="178643"/>
                <a:pt x="350732" y="178134"/>
              </a:cubicBezTo>
              <a:cubicBezTo>
                <a:pt x="352316" y="175080"/>
                <a:pt x="353844" y="171880"/>
                <a:pt x="355541" y="168898"/>
              </a:cubicBezTo>
              <a:cubicBezTo>
                <a:pt x="356276" y="167517"/>
                <a:pt x="357351" y="166426"/>
                <a:pt x="358200" y="165117"/>
              </a:cubicBezTo>
              <a:cubicBezTo>
                <a:pt x="358369" y="164826"/>
                <a:pt x="358200" y="164244"/>
                <a:pt x="358200" y="163590"/>
              </a:cubicBezTo>
              <a:cubicBezTo>
                <a:pt x="358766" y="162717"/>
                <a:pt x="359558" y="161553"/>
                <a:pt x="360293" y="160244"/>
              </a:cubicBezTo>
              <a:cubicBezTo>
                <a:pt x="361085" y="158863"/>
                <a:pt x="361877" y="157554"/>
                <a:pt x="362443" y="156026"/>
              </a:cubicBezTo>
              <a:cubicBezTo>
                <a:pt x="363008" y="154572"/>
                <a:pt x="363291" y="152972"/>
                <a:pt x="364310" y="151736"/>
              </a:cubicBezTo>
              <a:cubicBezTo>
                <a:pt x="366120" y="149481"/>
                <a:pt x="366912" y="146427"/>
                <a:pt x="367930" y="143518"/>
              </a:cubicBezTo>
              <a:cubicBezTo>
                <a:pt x="369005" y="140464"/>
                <a:pt x="370702" y="137773"/>
                <a:pt x="372173" y="135009"/>
              </a:cubicBezTo>
              <a:cubicBezTo>
                <a:pt x="373984" y="131519"/>
                <a:pt x="375907" y="128101"/>
                <a:pt x="377774" y="124537"/>
              </a:cubicBezTo>
              <a:cubicBezTo>
                <a:pt x="378057" y="125119"/>
                <a:pt x="378227" y="125555"/>
                <a:pt x="378509" y="126064"/>
              </a:cubicBezTo>
              <a:cubicBezTo>
                <a:pt x="380433" y="121846"/>
                <a:pt x="383431" y="125264"/>
                <a:pt x="385694" y="124101"/>
              </a:cubicBezTo>
              <a:cubicBezTo>
                <a:pt x="388353" y="127737"/>
                <a:pt x="388240" y="132173"/>
                <a:pt x="388240" y="136609"/>
              </a:cubicBezTo>
              <a:cubicBezTo>
                <a:pt x="388240" y="138864"/>
                <a:pt x="387618" y="140391"/>
                <a:pt x="386599" y="142063"/>
              </a:cubicBezTo>
              <a:cubicBezTo>
                <a:pt x="385694" y="143591"/>
                <a:pt x="385185" y="145627"/>
                <a:pt x="384563" y="147445"/>
              </a:cubicBezTo>
              <a:cubicBezTo>
                <a:pt x="384110" y="148827"/>
                <a:pt x="384054" y="150572"/>
                <a:pt x="382356" y="150645"/>
              </a:cubicBezTo>
              <a:cubicBezTo>
                <a:pt x="382130" y="150645"/>
                <a:pt x="381960" y="151590"/>
                <a:pt x="381734" y="152027"/>
              </a:cubicBezTo>
              <a:cubicBezTo>
                <a:pt x="381112" y="153263"/>
                <a:pt x="380433" y="154499"/>
                <a:pt x="379867" y="155736"/>
              </a:cubicBezTo>
              <a:cubicBezTo>
                <a:pt x="379584" y="156390"/>
                <a:pt x="379528" y="157335"/>
                <a:pt x="379245" y="157990"/>
              </a:cubicBezTo>
              <a:cubicBezTo>
                <a:pt x="378509" y="159590"/>
                <a:pt x="377604" y="161117"/>
                <a:pt x="376869" y="162717"/>
              </a:cubicBezTo>
              <a:cubicBezTo>
                <a:pt x="375907" y="164826"/>
                <a:pt x="375341" y="167444"/>
                <a:pt x="374040" y="169044"/>
              </a:cubicBezTo>
              <a:cubicBezTo>
                <a:pt x="372117" y="171298"/>
                <a:pt x="371721" y="174716"/>
                <a:pt x="369514" y="176753"/>
              </a:cubicBezTo>
              <a:cubicBezTo>
                <a:pt x="368383" y="177771"/>
                <a:pt x="368043" y="180171"/>
                <a:pt x="367365" y="181989"/>
              </a:cubicBezTo>
              <a:cubicBezTo>
                <a:pt x="366742" y="183589"/>
                <a:pt x="366177" y="185261"/>
                <a:pt x="365554" y="186861"/>
              </a:cubicBezTo>
              <a:cubicBezTo>
                <a:pt x="365271" y="187588"/>
                <a:pt x="364875" y="188316"/>
                <a:pt x="364423" y="188825"/>
              </a:cubicBezTo>
              <a:cubicBezTo>
                <a:pt x="363065" y="190425"/>
                <a:pt x="363008" y="190425"/>
                <a:pt x="363122" y="191806"/>
              </a:cubicBezTo>
              <a:cubicBezTo>
                <a:pt x="362556" y="192461"/>
                <a:pt x="361820" y="193043"/>
                <a:pt x="361877" y="193334"/>
              </a:cubicBezTo>
              <a:cubicBezTo>
                <a:pt x="362330" y="195806"/>
                <a:pt x="360915" y="197042"/>
                <a:pt x="359954" y="198642"/>
              </a:cubicBezTo>
              <a:cubicBezTo>
                <a:pt x="358822" y="200533"/>
                <a:pt x="357012" y="201915"/>
                <a:pt x="357068" y="204824"/>
              </a:cubicBezTo>
              <a:cubicBezTo>
                <a:pt x="357068" y="205187"/>
                <a:pt x="356559" y="205478"/>
                <a:pt x="356333" y="205842"/>
              </a:cubicBezTo>
              <a:cubicBezTo>
                <a:pt x="355993" y="206351"/>
                <a:pt x="355541" y="206787"/>
                <a:pt x="355371" y="207369"/>
              </a:cubicBezTo>
              <a:cubicBezTo>
                <a:pt x="354919" y="209478"/>
                <a:pt x="354692" y="211733"/>
                <a:pt x="354183" y="213769"/>
              </a:cubicBezTo>
              <a:cubicBezTo>
                <a:pt x="353844" y="215151"/>
                <a:pt x="353278" y="216678"/>
                <a:pt x="352543" y="217696"/>
              </a:cubicBezTo>
              <a:cubicBezTo>
                <a:pt x="351185" y="219587"/>
                <a:pt x="351468" y="221914"/>
                <a:pt x="351015" y="224023"/>
              </a:cubicBezTo>
              <a:cubicBezTo>
                <a:pt x="350676" y="225623"/>
                <a:pt x="349827" y="227077"/>
                <a:pt x="349431" y="228677"/>
              </a:cubicBezTo>
              <a:cubicBezTo>
                <a:pt x="348526" y="232241"/>
                <a:pt x="347734" y="235877"/>
                <a:pt x="346885" y="239440"/>
              </a:cubicBezTo>
              <a:cubicBezTo>
                <a:pt x="346829" y="239731"/>
                <a:pt x="346885" y="240240"/>
                <a:pt x="346998" y="240313"/>
              </a:cubicBezTo>
              <a:cubicBezTo>
                <a:pt x="348809" y="241113"/>
                <a:pt x="347904" y="242495"/>
                <a:pt x="347225" y="243804"/>
              </a:cubicBezTo>
              <a:cubicBezTo>
                <a:pt x="347904" y="244022"/>
                <a:pt x="348356" y="244167"/>
                <a:pt x="349205" y="244385"/>
              </a:cubicBezTo>
              <a:cubicBezTo>
                <a:pt x="348582" y="244967"/>
                <a:pt x="348186" y="245258"/>
                <a:pt x="347960" y="245476"/>
              </a:cubicBezTo>
              <a:cubicBezTo>
                <a:pt x="349601" y="247513"/>
                <a:pt x="351298" y="248312"/>
                <a:pt x="353108" y="244676"/>
              </a:cubicBezTo>
              <a:cubicBezTo>
                <a:pt x="353108" y="245040"/>
                <a:pt x="353108" y="245476"/>
                <a:pt x="353165" y="245840"/>
              </a:cubicBezTo>
              <a:cubicBezTo>
                <a:pt x="352769" y="246567"/>
                <a:pt x="352429" y="247222"/>
                <a:pt x="351807" y="248312"/>
              </a:cubicBezTo>
              <a:cubicBezTo>
                <a:pt x="353335" y="247876"/>
                <a:pt x="354466" y="247658"/>
                <a:pt x="355428" y="247367"/>
              </a:cubicBezTo>
              <a:cubicBezTo>
                <a:pt x="355654" y="247003"/>
                <a:pt x="356107" y="246204"/>
                <a:pt x="356163" y="246204"/>
              </a:cubicBezTo>
              <a:cubicBezTo>
                <a:pt x="358087" y="247585"/>
                <a:pt x="359105" y="245622"/>
                <a:pt x="360293" y="244458"/>
              </a:cubicBezTo>
              <a:cubicBezTo>
                <a:pt x="360576" y="244167"/>
                <a:pt x="360915" y="243876"/>
                <a:pt x="361255" y="243804"/>
              </a:cubicBezTo>
              <a:cubicBezTo>
                <a:pt x="362160" y="243585"/>
                <a:pt x="363065" y="243440"/>
                <a:pt x="363970" y="243222"/>
              </a:cubicBezTo>
              <a:cubicBezTo>
                <a:pt x="363970" y="242931"/>
                <a:pt x="363914" y="242640"/>
                <a:pt x="363914" y="242349"/>
              </a:cubicBezTo>
              <a:cubicBezTo>
                <a:pt x="363631" y="242131"/>
                <a:pt x="363348" y="241913"/>
                <a:pt x="362895" y="241622"/>
              </a:cubicBezTo>
              <a:cubicBezTo>
                <a:pt x="365328" y="239004"/>
                <a:pt x="367647" y="236386"/>
                <a:pt x="370193" y="233622"/>
              </a:cubicBezTo>
              <a:cubicBezTo>
                <a:pt x="369854" y="231077"/>
                <a:pt x="371777" y="229841"/>
                <a:pt x="373248" y="228532"/>
              </a:cubicBezTo>
              <a:cubicBezTo>
                <a:pt x="375115" y="226786"/>
                <a:pt x="376869" y="225114"/>
                <a:pt x="378000" y="222350"/>
              </a:cubicBezTo>
              <a:cubicBezTo>
                <a:pt x="378566" y="220896"/>
                <a:pt x="379754" y="219878"/>
                <a:pt x="380603" y="218641"/>
              </a:cubicBezTo>
              <a:cubicBezTo>
                <a:pt x="383092" y="214932"/>
                <a:pt x="385524" y="211224"/>
                <a:pt x="388014" y="207515"/>
              </a:cubicBezTo>
              <a:cubicBezTo>
                <a:pt x="389484" y="205333"/>
                <a:pt x="391351" y="203878"/>
                <a:pt x="392822" y="201551"/>
              </a:cubicBezTo>
              <a:cubicBezTo>
                <a:pt x="393954" y="199660"/>
                <a:pt x="395877" y="197842"/>
                <a:pt x="397574" y="196242"/>
              </a:cubicBezTo>
              <a:cubicBezTo>
                <a:pt x="399837" y="194133"/>
                <a:pt x="401308" y="190643"/>
                <a:pt x="403232" y="187879"/>
              </a:cubicBezTo>
              <a:cubicBezTo>
                <a:pt x="404816" y="185625"/>
                <a:pt x="406626" y="183589"/>
                <a:pt x="408267" y="181334"/>
              </a:cubicBezTo>
              <a:cubicBezTo>
                <a:pt x="408946" y="180389"/>
                <a:pt x="409342" y="179152"/>
                <a:pt x="410020" y="178352"/>
              </a:cubicBezTo>
              <a:cubicBezTo>
                <a:pt x="411265" y="176898"/>
                <a:pt x="412623" y="175662"/>
                <a:pt x="413698" y="173989"/>
              </a:cubicBezTo>
              <a:cubicBezTo>
                <a:pt x="413302" y="174207"/>
                <a:pt x="412849" y="174425"/>
                <a:pt x="412227" y="174789"/>
              </a:cubicBezTo>
              <a:cubicBezTo>
                <a:pt x="412453" y="174280"/>
                <a:pt x="412566" y="173989"/>
                <a:pt x="412679" y="173844"/>
              </a:cubicBezTo>
              <a:cubicBezTo>
                <a:pt x="414207" y="172316"/>
                <a:pt x="415791" y="170862"/>
                <a:pt x="417262" y="169262"/>
              </a:cubicBezTo>
              <a:cubicBezTo>
                <a:pt x="417658" y="168826"/>
                <a:pt x="417545" y="167808"/>
                <a:pt x="417941" y="167226"/>
              </a:cubicBezTo>
              <a:cubicBezTo>
                <a:pt x="418563" y="166280"/>
                <a:pt x="419411" y="165553"/>
                <a:pt x="420147" y="164680"/>
              </a:cubicBezTo>
              <a:cubicBezTo>
                <a:pt x="420939" y="163735"/>
                <a:pt x="421731" y="162790"/>
                <a:pt x="422523" y="161772"/>
              </a:cubicBezTo>
              <a:cubicBezTo>
                <a:pt x="424446" y="159226"/>
                <a:pt x="426483" y="156754"/>
                <a:pt x="428293" y="154136"/>
              </a:cubicBezTo>
              <a:cubicBezTo>
                <a:pt x="429877" y="151808"/>
                <a:pt x="431179" y="149263"/>
                <a:pt x="432649" y="146863"/>
              </a:cubicBezTo>
              <a:cubicBezTo>
                <a:pt x="432819" y="146645"/>
                <a:pt x="432876" y="146209"/>
                <a:pt x="433102" y="146136"/>
              </a:cubicBezTo>
              <a:cubicBezTo>
                <a:pt x="435365" y="145191"/>
                <a:pt x="435365" y="142645"/>
                <a:pt x="435478" y="140245"/>
              </a:cubicBezTo>
              <a:cubicBezTo>
                <a:pt x="436666" y="140973"/>
                <a:pt x="436949" y="139736"/>
                <a:pt x="437232" y="138936"/>
              </a:cubicBezTo>
              <a:cubicBezTo>
                <a:pt x="438250" y="136246"/>
                <a:pt x="439212" y="133555"/>
                <a:pt x="440061" y="130791"/>
              </a:cubicBezTo>
              <a:cubicBezTo>
                <a:pt x="440570" y="129046"/>
                <a:pt x="440739" y="127155"/>
                <a:pt x="441192" y="125410"/>
              </a:cubicBezTo>
              <a:cubicBezTo>
                <a:pt x="441758" y="123083"/>
                <a:pt x="443002" y="120756"/>
                <a:pt x="442833" y="118574"/>
              </a:cubicBezTo>
              <a:cubicBezTo>
                <a:pt x="442493" y="115229"/>
                <a:pt x="444247" y="112683"/>
                <a:pt x="444247" y="109629"/>
              </a:cubicBezTo>
              <a:cubicBezTo>
                <a:pt x="444247" y="108902"/>
                <a:pt x="444700" y="108102"/>
                <a:pt x="444869" y="107374"/>
              </a:cubicBezTo>
              <a:cubicBezTo>
                <a:pt x="445039" y="106720"/>
                <a:pt x="445491" y="105702"/>
                <a:pt x="445322" y="105411"/>
              </a:cubicBezTo>
              <a:cubicBezTo>
                <a:pt x="443738" y="102720"/>
                <a:pt x="446170" y="101484"/>
                <a:pt x="446623" y="99593"/>
              </a:cubicBezTo>
              <a:cubicBezTo>
                <a:pt x="447132" y="97266"/>
                <a:pt x="449056" y="96902"/>
                <a:pt x="450866" y="96611"/>
              </a:cubicBezTo>
              <a:cubicBezTo>
                <a:pt x="451036" y="96030"/>
                <a:pt x="451205" y="95302"/>
                <a:pt x="451488" y="94211"/>
              </a:cubicBezTo>
              <a:cubicBezTo>
                <a:pt x="451828" y="94793"/>
                <a:pt x="452054" y="95084"/>
                <a:pt x="451997" y="94939"/>
              </a:cubicBezTo>
              <a:cubicBezTo>
                <a:pt x="453299" y="94939"/>
                <a:pt x="454487" y="95375"/>
                <a:pt x="454996" y="94866"/>
              </a:cubicBezTo>
              <a:cubicBezTo>
                <a:pt x="456184" y="93484"/>
                <a:pt x="457315" y="94357"/>
                <a:pt x="458390" y="94648"/>
              </a:cubicBezTo>
              <a:cubicBezTo>
                <a:pt x="459012" y="94793"/>
                <a:pt x="459578" y="95666"/>
                <a:pt x="460144" y="96248"/>
              </a:cubicBezTo>
              <a:cubicBezTo>
                <a:pt x="460257" y="96393"/>
                <a:pt x="460370" y="96684"/>
                <a:pt x="460540" y="96684"/>
              </a:cubicBezTo>
              <a:cubicBezTo>
                <a:pt x="464330" y="97775"/>
                <a:pt x="465292" y="101702"/>
                <a:pt x="466027" y="105847"/>
              </a:cubicBezTo>
              <a:cubicBezTo>
                <a:pt x="466367" y="107593"/>
                <a:pt x="466593" y="109411"/>
                <a:pt x="466763" y="111229"/>
              </a:cubicBezTo>
              <a:cubicBezTo>
                <a:pt x="467215" y="117265"/>
                <a:pt x="464726" y="121846"/>
                <a:pt x="462407" y="126573"/>
              </a:cubicBezTo>
              <a:cubicBezTo>
                <a:pt x="460936" y="129482"/>
                <a:pt x="459069" y="131664"/>
                <a:pt x="457032" y="133773"/>
              </a:cubicBezTo>
              <a:cubicBezTo>
                <a:pt x="455675" y="135227"/>
                <a:pt x="454430" y="137118"/>
                <a:pt x="453751" y="139155"/>
              </a:cubicBezTo>
              <a:cubicBezTo>
                <a:pt x="452393" y="143227"/>
                <a:pt x="451375" y="147445"/>
                <a:pt x="450244" y="151663"/>
              </a:cubicBezTo>
              <a:cubicBezTo>
                <a:pt x="450244" y="151736"/>
                <a:pt x="450244" y="151808"/>
                <a:pt x="450187" y="151881"/>
              </a:cubicBezTo>
              <a:cubicBezTo>
                <a:pt x="447302" y="158499"/>
                <a:pt x="448433" y="165771"/>
                <a:pt x="448377" y="172826"/>
              </a:cubicBezTo>
              <a:cubicBezTo>
                <a:pt x="448320" y="175516"/>
                <a:pt x="449338" y="178207"/>
                <a:pt x="449848" y="180898"/>
              </a:cubicBezTo>
              <a:cubicBezTo>
                <a:pt x="450187" y="182716"/>
                <a:pt x="450640" y="184534"/>
                <a:pt x="450923" y="186352"/>
              </a:cubicBezTo>
              <a:cubicBezTo>
                <a:pt x="451771" y="191661"/>
                <a:pt x="452507" y="196970"/>
                <a:pt x="453299" y="202279"/>
              </a:cubicBezTo>
              <a:cubicBezTo>
                <a:pt x="454430" y="209551"/>
                <a:pt x="455561" y="216750"/>
                <a:pt x="456806" y="224023"/>
              </a:cubicBezTo>
              <a:cubicBezTo>
                <a:pt x="457655" y="229041"/>
                <a:pt x="458447" y="234059"/>
                <a:pt x="459408" y="239004"/>
              </a:cubicBezTo>
              <a:cubicBezTo>
                <a:pt x="460596" y="245185"/>
                <a:pt x="461898" y="251294"/>
                <a:pt x="461615" y="257694"/>
              </a:cubicBezTo>
              <a:cubicBezTo>
                <a:pt x="461445" y="260821"/>
                <a:pt x="460653" y="263948"/>
                <a:pt x="459918" y="267002"/>
              </a:cubicBezTo>
              <a:cubicBezTo>
                <a:pt x="458616" y="272166"/>
                <a:pt x="456693" y="276893"/>
                <a:pt x="453638" y="280747"/>
              </a:cubicBezTo>
              <a:cubicBezTo>
                <a:pt x="453129" y="281402"/>
                <a:pt x="452733" y="282129"/>
                <a:pt x="452337" y="282856"/>
              </a:cubicBezTo>
              <a:cubicBezTo>
                <a:pt x="450526" y="286201"/>
                <a:pt x="447924" y="288529"/>
                <a:pt x="445491" y="290928"/>
              </a:cubicBezTo>
              <a:cubicBezTo>
                <a:pt x="443511" y="292892"/>
                <a:pt x="441192" y="294274"/>
                <a:pt x="438929" y="295728"/>
              </a:cubicBezTo>
              <a:cubicBezTo>
                <a:pt x="437119" y="296964"/>
                <a:pt x="435195" y="297837"/>
                <a:pt x="433328" y="298783"/>
              </a:cubicBezTo>
              <a:cubicBezTo>
                <a:pt x="429991" y="300528"/>
                <a:pt x="426653" y="301837"/>
                <a:pt x="423089" y="302128"/>
              </a:cubicBezTo>
              <a:cubicBezTo>
                <a:pt x="420939" y="302273"/>
                <a:pt x="418789" y="302564"/>
                <a:pt x="416639" y="302782"/>
              </a:cubicBezTo>
              <a:cubicBezTo>
                <a:pt x="416639" y="302782"/>
                <a:pt x="416696" y="303073"/>
                <a:pt x="416696" y="302928"/>
              </a:cubicBezTo>
              <a:cubicBezTo>
                <a:pt x="415508" y="303001"/>
                <a:pt x="414320" y="303146"/>
                <a:pt x="413075" y="303219"/>
              </a:cubicBezTo>
              <a:cubicBezTo>
                <a:pt x="408323" y="303364"/>
                <a:pt x="403797" y="306055"/>
                <a:pt x="398932" y="304600"/>
              </a:cubicBezTo>
              <a:cubicBezTo>
                <a:pt x="397518" y="304164"/>
                <a:pt x="395877" y="304600"/>
                <a:pt x="394406" y="304746"/>
              </a:cubicBezTo>
              <a:cubicBezTo>
                <a:pt x="391747" y="304891"/>
                <a:pt x="389145" y="305110"/>
                <a:pt x="386486" y="305255"/>
              </a:cubicBezTo>
              <a:cubicBezTo>
                <a:pt x="385298" y="305328"/>
                <a:pt x="384110" y="305328"/>
                <a:pt x="382922" y="305255"/>
              </a:cubicBezTo>
              <a:cubicBezTo>
                <a:pt x="380999" y="305110"/>
                <a:pt x="379075" y="304819"/>
                <a:pt x="377152" y="304819"/>
              </a:cubicBezTo>
              <a:cubicBezTo>
                <a:pt x="375058" y="304746"/>
                <a:pt x="372909" y="304964"/>
                <a:pt x="370815" y="304891"/>
              </a:cubicBezTo>
              <a:cubicBezTo>
                <a:pt x="367874" y="304673"/>
                <a:pt x="364932" y="304310"/>
                <a:pt x="361990" y="304019"/>
              </a:cubicBezTo>
              <a:cubicBezTo>
                <a:pt x="361085" y="303946"/>
                <a:pt x="360067" y="304237"/>
                <a:pt x="359162" y="303946"/>
              </a:cubicBezTo>
              <a:cubicBezTo>
                <a:pt x="358087" y="303582"/>
                <a:pt x="357012" y="303001"/>
                <a:pt x="356163" y="302201"/>
              </a:cubicBezTo>
              <a:cubicBezTo>
                <a:pt x="355824" y="301837"/>
                <a:pt x="355767" y="300164"/>
                <a:pt x="356107" y="299728"/>
              </a:cubicBezTo>
              <a:cubicBezTo>
                <a:pt x="356842" y="298855"/>
                <a:pt x="357860" y="298492"/>
                <a:pt x="358822" y="297910"/>
              </a:cubicBezTo>
              <a:cubicBezTo>
                <a:pt x="358596" y="297328"/>
                <a:pt x="358256" y="296528"/>
                <a:pt x="357917" y="295728"/>
              </a:cubicBezTo>
              <a:cubicBezTo>
                <a:pt x="358030" y="295583"/>
                <a:pt x="358143" y="295510"/>
                <a:pt x="358256" y="295365"/>
              </a:cubicBezTo>
              <a:cubicBezTo>
                <a:pt x="358596" y="295874"/>
                <a:pt x="358992" y="296310"/>
                <a:pt x="359388" y="296964"/>
              </a:cubicBezTo>
              <a:cubicBezTo>
                <a:pt x="359614" y="296237"/>
                <a:pt x="359784" y="295655"/>
                <a:pt x="360010" y="294856"/>
              </a:cubicBezTo>
              <a:cubicBezTo>
                <a:pt x="361142" y="295292"/>
                <a:pt x="362273" y="295655"/>
                <a:pt x="363801" y="296237"/>
              </a:cubicBezTo>
              <a:cubicBezTo>
                <a:pt x="363178" y="295074"/>
                <a:pt x="362726" y="294274"/>
                <a:pt x="361990" y="292819"/>
              </a:cubicBezTo>
              <a:cubicBezTo>
                <a:pt x="362952" y="293183"/>
                <a:pt x="363857" y="293183"/>
                <a:pt x="364027" y="293692"/>
              </a:cubicBezTo>
              <a:cubicBezTo>
                <a:pt x="364875" y="295728"/>
                <a:pt x="365894" y="294565"/>
                <a:pt x="366742" y="293910"/>
              </a:cubicBezTo>
              <a:cubicBezTo>
                <a:pt x="368157" y="292747"/>
                <a:pt x="369231" y="292819"/>
                <a:pt x="370815" y="295655"/>
              </a:cubicBezTo>
              <a:cubicBezTo>
                <a:pt x="371381" y="294856"/>
                <a:pt x="371834" y="294274"/>
                <a:pt x="372400" y="293474"/>
              </a:cubicBezTo>
              <a:cubicBezTo>
                <a:pt x="373192" y="293401"/>
                <a:pt x="374719" y="293401"/>
                <a:pt x="376133" y="292965"/>
              </a:cubicBezTo>
              <a:cubicBezTo>
                <a:pt x="377661" y="292528"/>
                <a:pt x="380942" y="293183"/>
                <a:pt x="381734" y="294637"/>
              </a:cubicBezTo>
              <a:cubicBezTo>
                <a:pt x="382583" y="292528"/>
                <a:pt x="383544" y="292747"/>
                <a:pt x="385015" y="293765"/>
              </a:cubicBezTo>
              <a:cubicBezTo>
                <a:pt x="386034" y="294419"/>
                <a:pt x="387561" y="293765"/>
                <a:pt x="388806" y="293910"/>
              </a:cubicBezTo>
              <a:cubicBezTo>
                <a:pt x="389711" y="293983"/>
                <a:pt x="390559" y="294492"/>
                <a:pt x="391408" y="294783"/>
              </a:cubicBezTo>
              <a:cubicBezTo>
                <a:pt x="391465" y="294492"/>
                <a:pt x="391521" y="294274"/>
                <a:pt x="391578" y="293983"/>
              </a:cubicBezTo>
              <a:cubicBezTo>
                <a:pt x="391238" y="293837"/>
                <a:pt x="390842" y="293619"/>
                <a:pt x="390446" y="293474"/>
              </a:cubicBezTo>
              <a:cubicBezTo>
                <a:pt x="390559" y="293401"/>
                <a:pt x="390673" y="293183"/>
                <a:pt x="390786" y="293183"/>
              </a:cubicBezTo>
              <a:cubicBezTo>
                <a:pt x="393218" y="292965"/>
                <a:pt x="395651" y="292528"/>
                <a:pt x="398084" y="292601"/>
              </a:cubicBezTo>
              <a:cubicBezTo>
                <a:pt x="399554" y="292674"/>
                <a:pt x="400969" y="293256"/>
                <a:pt x="402270" y="291947"/>
              </a:cubicBezTo>
              <a:cubicBezTo>
                <a:pt x="402383" y="291801"/>
                <a:pt x="403062" y="292528"/>
                <a:pt x="403571" y="292965"/>
              </a:cubicBezTo>
              <a:cubicBezTo>
                <a:pt x="404703" y="291292"/>
                <a:pt x="405721" y="290201"/>
                <a:pt x="407701" y="291874"/>
              </a:cubicBezTo>
              <a:cubicBezTo>
                <a:pt x="408606" y="292601"/>
                <a:pt x="410586" y="291801"/>
                <a:pt x="411887" y="291074"/>
              </a:cubicBezTo>
              <a:cubicBezTo>
                <a:pt x="414263" y="289765"/>
                <a:pt x="416639" y="289474"/>
                <a:pt x="419129" y="289765"/>
              </a:cubicBezTo>
              <a:cubicBezTo>
                <a:pt x="419638" y="289838"/>
                <a:pt x="420203" y="289183"/>
                <a:pt x="420713" y="289038"/>
              </a:cubicBezTo>
              <a:cubicBezTo>
                <a:pt x="422070" y="288674"/>
                <a:pt x="423145" y="286710"/>
                <a:pt x="424899" y="288092"/>
              </a:cubicBezTo>
              <a:cubicBezTo>
                <a:pt x="425352" y="288456"/>
                <a:pt x="426540" y="287365"/>
                <a:pt x="427445" y="286856"/>
              </a:cubicBezTo>
              <a:cubicBezTo>
                <a:pt x="427332" y="286638"/>
                <a:pt x="427162" y="286347"/>
                <a:pt x="427275" y="286492"/>
              </a:cubicBezTo>
              <a:cubicBezTo>
                <a:pt x="428746" y="285329"/>
                <a:pt x="430160" y="283656"/>
                <a:pt x="431688" y="283292"/>
              </a:cubicBezTo>
              <a:cubicBezTo>
                <a:pt x="434007" y="282783"/>
                <a:pt x="435195" y="280311"/>
                <a:pt x="437006" y="279002"/>
              </a:cubicBezTo>
              <a:cubicBezTo>
                <a:pt x="438646" y="277838"/>
                <a:pt x="439891" y="275729"/>
                <a:pt x="441192" y="273911"/>
              </a:cubicBezTo>
              <a:cubicBezTo>
                <a:pt x="443059" y="271293"/>
                <a:pt x="444982" y="268748"/>
                <a:pt x="446566" y="265912"/>
              </a:cubicBezTo>
              <a:cubicBezTo>
                <a:pt x="447415" y="264384"/>
                <a:pt x="447924" y="262348"/>
                <a:pt x="448150" y="260530"/>
              </a:cubicBezTo>
              <a:cubicBezTo>
                <a:pt x="448546" y="256821"/>
                <a:pt x="448716" y="253040"/>
                <a:pt x="448886" y="249331"/>
              </a:cubicBezTo>
              <a:cubicBezTo>
                <a:pt x="448886" y="248822"/>
                <a:pt x="448490" y="248240"/>
                <a:pt x="448264" y="247658"/>
              </a:cubicBezTo>
              <a:cubicBezTo>
                <a:pt x="448094" y="247222"/>
                <a:pt x="447868" y="246713"/>
                <a:pt x="447924" y="246204"/>
              </a:cubicBezTo>
              <a:cubicBezTo>
                <a:pt x="448320" y="241840"/>
                <a:pt x="447358" y="237695"/>
                <a:pt x="446397" y="233622"/>
              </a:cubicBezTo>
              <a:cubicBezTo>
                <a:pt x="445774" y="231004"/>
                <a:pt x="444926" y="228386"/>
                <a:pt x="444417" y="225695"/>
              </a:cubicBezTo>
              <a:cubicBezTo>
                <a:pt x="443625" y="221987"/>
                <a:pt x="443059" y="218132"/>
                <a:pt x="442323" y="214423"/>
              </a:cubicBezTo>
              <a:cubicBezTo>
                <a:pt x="441418" y="209478"/>
                <a:pt x="440457" y="204606"/>
                <a:pt x="439495" y="199660"/>
              </a:cubicBezTo>
              <a:cubicBezTo>
                <a:pt x="438816" y="196242"/>
                <a:pt x="438194" y="192824"/>
                <a:pt x="437628" y="189334"/>
              </a:cubicBezTo>
              <a:cubicBezTo>
                <a:pt x="437571" y="189043"/>
                <a:pt x="438080" y="188534"/>
                <a:pt x="438137" y="188461"/>
              </a:cubicBezTo>
              <a:cubicBezTo>
                <a:pt x="437911" y="187297"/>
                <a:pt x="437628" y="186279"/>
                <a:pt x="437571" y="185189"/>
              </a:cubicBezTo>
              <a:cubicBezTo>
                <a:pt x="437345" y="182352"/>
                <a:pt x="435987" y="179662"/>
                <a:pt x="437006" y="176680"/>
              </a:cubicBezTo>
              <a:cubicBezTo>
                <a:pt x="437062" y="176534"/>
                <a:pt x="436949" y="176171"/>
                <a:pt x="436836" y="176025"/>
              </a:cubicBezTo>
              <a:cubicBezTo>
                <a:pt x="436157" y="174571"/>
                <a:pt x="432649" y="172826"/>
                <a:pt x="431348" y="173407"/>
              </a:cubicBezTo>
              <a:cubicBezTo>
                <a:pt x="431179" y="173480"/>
                <a:pt x="431009" y="173698"/>
                <a:pt x="430839" y="173698"/>
              </a:cubicBezTo>
              <a:cubicBezTo>
                <a:pt x="429821" y="173698"/>
                <a:pt x="428463" y="173116"/>
                <a:pt x="427897" y="173698"/>
              </a:cubicBezTo>
              <a:cubicBezTo>
                <a:pt x="426426" y="175444"/>
                <a:pt x="424956" y="177480"/>
                <a:pt x="424164" y="179807"/>
              </a:cubicBezTo>
              <a:cubicBezTo>
                <a:pt x="423541" y="181552"/>
                <a:pt x="422070" y="181625"/>
                <a:pt x="421618" y="183152"/>
              </a:cubicBezTo>
              <a:cubicBezTo>
                <a:pt x="421561" y="183298"/>
                <a:pt x="421109" y="183298"/>
                <a:pt x="421109" y="183443"/>
              </a:cubicBezTo>
              <a:cubicBezTo>
                <a:pt x="420996" y="185334"/>
                <a:pt x="419638" y="185843"/>
                <a:pt x="418846" y="187007"/>
              </a:cubicBezTo>
              <a:cubicBezTo>
                <a:pt x="417035" y="189406"/>
                <a:pt x="415678" y="192315"/>
                <a:pt x="414037" y="194933"/>
              </a:cubicBezTo>
              <a:cubicBezTo>
                <a:pt x="413585" y="195661"/>
                <a:pt x="412849" y="196170"/>
                <a:pt x="412340" y="196824"/>
              </a:cubicBezTo>
              <a:cubicBezTo>
                <a:pt x="411322" y="198061"/>
                <a:pt x="410360" y="199297"/>
                <a:pt x="409398" y="200533"/>
              </a:cubicBezTo>
              <a:cubicBezTo>
                <a:pt x="409285" y="200679"/>
                <a:pt x="409228" y="201042"/>
                <a:pt x="409059" y="201115"/>
              </a:cubicBezTo>
              <a:cubicBezTo>
                <a:pt x="406117" y="203224"/>
                <a:pt x="404816" y="207224"/>
                <a:pt x="402553" y="210060"/>
              </a:cubicBezTo>
              <a:cubicBezTo>
                <a:pt x="401195" y="211733"/>
                <a:pt x="400460" y="214132"/>
                <a:pt x="398480" y="215151"/>
              </a:cubicBezTo>
              <a:cubicBezTo>
                <a:pt x="397461" y="215660"/>
                <a:pt x="396952" y="217478"/>
                <a:pt x="396047" y="218569"/>
              </a:cubicBezTo>
              <a:cubicBezTo>
                <a:pt x="393897" y="221114"/>
                <a:pt x="391747" y="223514"/>
                <a:pt x="389541" y="225914"/>
              </a:cubicBezTo>
              <a:cubicBezTo>
                <a:pt x="389258" y="226205"/>
                <a:pt x="388693" y="225986"/>
                <a:pt x="388523" y="226423"/>
              </a:cubicBezTo>
              <a:cubicBezTo>
                <a:pt x="387844" y="227223"/>
                <a:pt x="387278" y="228168"/>
                <a:pt x="386543" y="228895"/>
              </a:cubicBezTo>
              <a:cubicBezTo>
                <a:pt x="384393" y="231150"/>
                <a:pt x="382073" y="233186"/>
                <a:pt x="380037" y="235586"/>
              </a:cubicBezTo>
              <a:cubicBezTo>
                <a:pt x="379132" y="236677"/>
                <a:pt x="378509" y="238277"/>
                <a:pt x="377887" y="239658"/>
              </a:cubicBezTo>
              <a:cubicBezTo>
                <a:pt x="377265" y="240967"/>
                <a:pt x="376473" y="241695"/>
                <a:pt x="375341" y="242422"/>
              </a:cubicBezTo>
              <a:cubicBezTo>
                <a:pt x="373927" y="243295"/>
                <a:pt x="373022" y="245549"/>
                <a:pt x="371834" y="247149"/>
              </a:cubicBezTo>
              <a:cubicBezTo>
                <a:pt x="371268" y="247876"/>
                <a:pt x="370419" y="248385"/>
                <a:pt x="369797" y="249112"/>
              </a:cubicBezTo>
              <a:cubicBezTo>
                <a:pt x="369175" y="249840"/>
                <a:pt x="368666" y="250640"/>
                <a:pt x="368100" y="251440"/>
              </a:cubicBezTo>
              <a:cubicBezTo>
                <a:pt x="366742" y="253185"/>
                <a:pt x="365385" y="255003"/>
                <a:pt x="363970" y="256748"/>
              </a:cubicBezTo>
              <a:cubicBezTo>
                <a:pt x="362839" y="258130"/>
                <a:pt x="361538" y="259221"/>
                <a:pt x="360350" y="260530"/>
              </a:cubicBezTo>
              <a:cubicBezTo>
                <a:pt x="358935" y="262130"/>
                <a:pt x="357521" y="263803"/>
                <a:pt x="356163" y="265548"/>
              </a:cubicBezTo>
              <a:cubicBezTo>
                <a:pt x="355824" y="265984"/>
                <a:pt x="355767" y="266857"/>
                <a:pt x="355711" y="267002"/>
              </a:cubicBezTo>
              <a:cubicBezTo>
                <a:pt x="354975" y="267511"/>
                <a:pt x="354409" y="267730"/>
                <a:pt x="354013" y="268239"/>
              </a:cubicBezTo>
              <a:cubicBezTo>
                <a:pt x="352486" y="270275"/>
                <a:pt x="350789" y="271875"/>
                <a:pt x="348639" y="272820"/>
              </a:cubicBezTo>
              <a:cubicBezTo>
                <a:pt x="346942" y="273620"/>
                <a:pt x="345358" y="275002"/>
                <a:pt x="343830" y="276238"/>
              </a:cubicBezTo>
              <a:cubicBezTo>
                <a:pt x="341398" y="278202"/>
                <a:pt x="336532" y="278202"/>
                <a:pt x="334043" y="276093"/>
              </a:cubicBezTo>
              <a:cubicBezTo>
                <a:pt x="332912" y="275075"/>
                <a:pt x="331441" y="274420"/>
                <a:pt x="330592" y="273111"/>
              </a:cubicBezTo>
              <a:cubicBezTo>
                <a:pt x="328386" y="269693"/>
                <a:pt x="327141" y="265912"/>
                <a:pt x="328103" y="261112"/>
              </a:cubicBezTo>
              <a:cubicBezTo>
                <a:pt x="328725" y="258057"/>
                <a:pt x="328329" y="254712"/>
                <a:pt x="328499" y="251512"/>
              </a:cubicBezTo>
              <a:cubicBezTo>
                <a:pt x="328556" y="249912"/>
                <a:pt x="328782" y="248312"/>
                <a:pt x="328952" y="246713"/>
              </a:cubicBezTo>
              <a:cubicBezTo>
                <a:pt x="329065" y="245549"/>
                <a:pt x="329404" y="244458"/>
                <a:pt x="329348" y="243295"/>
              </a:cubicBezTo>
              <a:cubicBezTo>
                <a:pt x="329348" y="242713"/>
                <a:pt x="329348" y="242204"/>
                <a:pt x="329065" y="241913"/>
              </a:cubicBezTo>
              <a:cubicBezTo>
                <a:pt x="328725" y="241622"/>
                <a:pt x="328216" y="241913"/>
                <a:pt x="327877" y="242058"/>
              </a:cubicBezTo>
              <a:cubicBezTo>
                <a:pt x="325670" y="243222"/>
                <a:pt x="323181" y="244095"/>
                <a:pt x="323068" y="243804"/>
              </a:cubicBezTo>
              <a:cubicBezTo>
                <a:pt x="323068" y="243804"/>
                <a:pt x="323068" y="243804"/>
                <a:pt x="323068" y="243804"/>
              </a:cubicBezTo>
              <a:cubicBezTo>
                <a:pt x="321031" y="245476"/>
                <a:pt x="319617" y="247222"/>
                <a:pt x="318769" y="248531"/>
              </a:cubicBezTo>
              <a:cubicBezTo>
                <a:pt x="317015" y="251076"/>
                <a:pt x="316110" y="253403"/>
                <a:pt x="313507" y="255803"/>
              </a:cubicBezTo>
              <a:cubicBezTo>
                <a:pt x="312942" y="256312"/>
                <a:pt x="312772" y="256239"/>
                <a:pt x="312376" y="256821"/>
              </a:cubicBezTo>
              <a:cubicBezTo>
                <a:pt x="311188" y="258639"/>
                <a:pt x="310056" y="260457"/>
                <a:pt x="308868" y="262348"/>
              </a:cubicBezTo>
              <a:cubicBezTo>
                <a:pt x="306888" y="264603"/>
                <a:pt x="304965" y="266857"/>
                <a:pt x="302985" y="269111"/>
              </a:cubicBezTo>
              <a:cubicBezTo>
                <a:pt x="301118" y="267657"/>
                <a:pt x="300722" y="270275"/>
                <a:pt x="299760" y="271075"/>
              </a:cubicBezTo>
              <a:cubicBezTo>
                <a:pt x="298402" y="272311"/>
                <a:pt x="297271" y="273984"/>
                <a:pt x="295743" y="275802"/>
              </a:cubicBezTo>
              <a:cubicBezTo>
                <a:pt x="295630" y="275875"/>
                <a:pt x="295517" y="275947"/>
                <a:pt x="295461" y="276093"/>
              </a:cubicBezTo>
              <a:cubicBezTo>
                <a:pt x="295178" y="276238"/>
                <a:pt x="294951" y="276456"/>
                <a:pt x="294669" y="276602"/>
              </a:cubicBezTo>
              <a:cubicBezTo>
                <a:pt x="294555" y="276747"/>
                <a:pt x="294329" y="276893"/>
                <a:pt x="294103" y="277184"/>
              </a:cubicBezTo>
              <a:cubicBezTo>
                <a:pt x="293537" y="277693"/>
                <a:pt x="293028" y="277984"/>
                <a:pt x="292915" y="278129"/>
              </a:cubicBezTo>
              <a:cubicBezTo>
                <a:pt x="291953" y="278784"/>
                <a:pt x="290086" y="280456"/>
                <a:pt x="288672" y="282202"/>
              </a:cubicBezTo>
              <a:cubicBezTo>
                <a:pt x="288446" y="282493"/>
                <a:pt x="287936" y="283147"/>
                <a:pt x="287371" y="284020"/>
              </a:cubicBezTo>
              <a:cubicBezTo>
                <a:pt x="286975" y="284601"/>
                <a:pt x="286748" y="284965"/>
                <a:pt x="286692" y="285038"/>
              </a:cubicBezTo>
              <a:cubicBezTo>
                <a:pt x="285617" y="286710"/>
                <a:pt x="283807" y="287510"/>
                <a:pt x="281827" y="289619"/>
              </a:cubicBezTo>
              <a:cubicBezTo>
                <a:pt x="281657" y="289838"/>
                <a:pt x="279733" y="292237"/>
                <a:pt x="278489" y="293765"/>
              </a:cubicBezTo>
              <a:cubicBezTo>
                <a:pt x="278149" y="294201"/>
                <a:pt x="277810" y="294928"/>
                <a:pt x="277414" y="295074"/>
              </a:cubicBezTo>
              <a:cubicBezTo>
                <a:pt x="276226" y="295437"/>
                <a:pt x="275660" y="296237"/>
                <a:pt x="275377" y="297837"/>
              </a:cubicBezTo>
              <a:cubicBezTo>
                <a:pt x="275208" y="298855"/>
                <a:pt x="274189" y="299801"/>
                <a:pt x="273397" y="300455"/>
              </a:cubicBezTo>
              <a:cubicBezTo>
                <a:pt x="270455" y="303146"/>
                <a:pt x="268475" y="307364"/>
                <a:pt x="265024" y="309327"/>
              </a:cubicBezTo>
              <a:cubicBezTo>
                <a:pt x="262762" y="310636"/>
                <a:pt x="260725" y="312673"/>
                <a:pt x="258688" y="314564"/>
              </a:cubicBezTo>
              <a:cubicBezTo>
                <a:pt x="258123" y="315073"/>
                <a:pt x="257953" y="316236"/>
                <a:pt x="257500" y="317327"/>
              </a:cubicBezTo>
              <a:cubicBezTo>
                <a:pt x="256029" y="316745"/>
                <a:pt x="254672" y="317036"/>
                <a:pt x="253257" y="318854"/>
              </a:cubicBezTo>
              <a:cubicBezTo>
                <a:pt x="252578" y="319727"/>
                <a:pt x="250825" y="319218"/>
                <a:pt x="249580" y="319218"/>
              </a:cubicBezTo>
              <a:cubicBezTo>
                <a:pt x="248675" y="319218"/>
                <a:pt x="247770" y="318709"/>
                <a:pt x="246921" y="318782"/>
              </a:cubicBezTo>
              <a:cubicBezTo>
                <a:pt x="244319" y="319000"/>
                <a:pt x="243131" y="316600"/>
                <a:pt x="241377" y="314709"/>
              </a:cubicBezTo>
              <a:cubicBezTo>
                <a:pt x="239340" y="312527"/>
                <a:pt x="239001" y="309037"/>
                <a:pt x="237078" y="307437"/>
              </a:cubicBezTo>
              <a:cubicBezTo>
                <a:pt x="237078" y="300455"/>
                <a:pt x="237078" y="293765"/>
                <a:pt x="237078" y="287510"/>
              </a:cubicBezTo>
              <a:cubicBezTo>
                <a:pt x="233231" y="286783"/>
                <a:pt x="230232" y="287729"/>
                <a:pt x="228535" y="292237"/>
              </a:cubicBezTo>
              <a:cubicBezTo>
                <a:pt x="228139" y="292456"/>
                <a:pt x="227460" y="292601"/>
                <a:pt x="227121" y="293037"/>
              </a:cubicBezTo>
              <a:cubicBezTo>
                <a:pt x="226216" y="294346"/>
                <a:pt x="225424" y="295874"/>
                <a:pt x="224575" y="297255"/>
              </a:cubicBezTo>
              <a:cubicBezTo>
                <a:pt x="224292" y="297692"/>
                <a:pt x="223953" y="298201"/>
                <a:pt x="223613" y="298419"/>
              </a:cubicBezTo>
              <a:cubicBezTo>
                <a:pt x="220785" y="299655"/>
                <a:pt x="219993" y="300528"/>
                <a:pt x="218578" y="304164"/>
              </a:cubicBezTo>
              <a:cubicBezTo>
                <a:pt x="218409" y="304528"/>
                <a:pt x="218239" y="304891"/>
                <a:pt x="217956" y="305110"/>
              </a:cubicBezTo>
              <a:cubicBezTo>
                <a:pt x="215127" y="307655"/>
                <a:pt x="212299" y="310055"/>
                <a:pt x="209527" y="312600"/>
              </a:cubicBezTo>
              <a:cubicBezTo>
                <a:pt x="208678" y="313400"/>
                <a:pt x="207999" y="314564"/>
                <a:pt x="207207" y="315436"/>
              </a:cubicBezTo>
              <a:cubicBezTo>
                <a:pt x="205453" y="317400"/>
                <a:pt x="203700" y="319363"/>
                <a:pt x="201946" y="321327"/>
              </a:cubicBezTo>
              <a:cubicBezTo>
                <a:pt x="201663" y="321618"/>
                <a:pt x="201606" y="322272"/>
                <a:pt x="201324" y="322563"/>
              </a:cubicBezTo>
              <a:cubicBezTo>
                <a:pt x="200984" y="322927"/>
                <a:pt x="200532" y="322999"/>
                <a:pt x="199683" y="323509"/>
              </a:cubicBezTo>
              <a:cubicBezTo>
                <a:pt x="199287" y="324745"/>
                <a:pt x="196345" y="327436"/>
                <a:pt x="195157" y="326781"/>
              </a:cubicBezTo>
              <a:cubicBezTo>
                <a:pt x="194309" y="328672"/>
                <a:pt x="193121" y="330054"/>
                <a:pt x="191310" y="330490"/>
              </a:cubicBezTo>
              <a:cubicBezTo>
                <a:pt x="190858" y="330563"/>
                <a:pt x="190518" y="331290"/>
                <a:pt x="190179" y="331799"/>
              </a:cubicBezTo>
              <a:cubicBezTo>
                <a:pt x="189952" y="332090"/>
                <a:pt x="189783" y="332599"/>
                <a:pt x="189500" y="332817"/>
              </a:cubicBezTo>
              <a:cubicBezTo>
                <a:pt x="187520" y="334490"/>
                <a:pt x="185370" y="335799"/>
                <a:pt x="183560" y="337762"/>
              </a:cubicBezTo>
              <a:cubicBezTo>
                <a:pt x="181353" y="340235"/>
                <a:pt x="178751" y="342126"/>
                <a:pt x="177167" y="345616"/>
              </a:cubicBezTo>
              <a:cubicBezTo>
                <a:pt x="176488" y="347144"/>
                <a:pt x="174678" y="347653"/>
                <a:pt x="173716" y="349034"/>
              </a:cubicBezTo>
              <a:cubicBezTo>
                <a:pt x="170718" y="353252"/>
                <a:pt x="166984" y="356380"/>
                <a:pt x="163646" y="360016"/>
              </a:cubicBezTo>
              <a:cubicBezTo>
                <a:pt x="160082" y="363943"/>
                <a:pt x="156461" y="367724"/>
                <a:pt x="152841" y="371506"/>
              </a:cubicBezTo>
              <a:cubicBezTo>
                <a:pt x="150861" y="373542"/>
                <a:pt x="148937" y="375724"/>
                <a:pt x="146787" y="377251"/>
              </a:cubicBezTo>
              <a:cubicBezTo>
                <a:pt x="142318" y="380451"/>
                <a:pt x="137679" y="383287"/>
                <a:pt x="133040" y="386196"/>
              </a:cubicBezTo>
              <a:cubicBezTo>
                <a:pt x="132079" y="386778"/>
                <a:pt x="130947" y="386851"/>
                <a:pt x="129929" y="387214"/>
              </a:cubicBezTo>
              <a:cubicBezTo>
                <a:pt x="128458" y="387723"/>
                <a:pt x="127044" y="388523"/>
                <a:pt x="125629" y="388669"/>
              </a:cubicBezTo>
              <a:cubicBezTo>
                <a:pt x="120821" y="389323"/>
                <a:pt x="115955" y="389614"/>
                <a:pt x="111090" y="390341"/>
              </a:cubicBezTo>
              <a:cubicBezTo>
                <a:pt x="108884" y="390705"/>
                <a:pt x="106960" y="389687"/>
                <a:pt x="104924" y="389105"/>
              </a:cubicBezTo>
              <a:cubicBezTo>
                <a:pt x="102208" y="388378"/>
                <a:pt x="100850" y="385760"/>
                <a:pt x="99040" y="383578"/>
              </a:cubicBezTo>
              <a:cubicBezTo>
                <a:pt x="94797" y="378487"/>
                <a:pt x="89875" y="377106"/>
                <a:pt x="84388" y="379360"/>
              </a:cubicBezTo>
              <a:cubicBezTo>
                <a:pt x="83313" y="379797"/>
                <a:pt x="82181" y="380669"/>
                <a:pt x="81559" y="381760"/>
              </a:cubicBezTo>
              <a:cubicBezTo>
                <a:pt x="79692" y="384814"/>
                <a:pt x="77146" y="385178"/>
                <a:pt x="74601" y="385033"/>
              </a:cubicBezTo>
              <a:cubicBezTo>
                <a:pt x="73526" y="384960"/>
                <a:pt x="72338" y="383796"/>
                <a:pt x="71433" y="382778"/>
              </a:cubicBezTo>
              <a:cubicBezTo>
                <a:pt x="68321" y="379142"/>
                <a:pt x="68208" y="373833"/>
                <a:pt x="67020" y="369106"/>
              </a:cubicBezTo>
              <a:cubicBezTo>
                <a:pt x="66907" y="368597"/>
                <a:pt x="66907" y="367943"/>
                <a:pt x="66737" y="367434"/>
              </a:cubicBezTo>
              <a:cubicBezTo>
                <a:pt x="64474" y="361688"/>
                <a:pt x="64700" y="355434"/>
                <a:pt x="64927" y="349253"/>
              </a:cubicBezTo>
              <a:cubicBezTo>
                <a:pt x="65096" y="344817"/>
                <a:pt x="67133" y="341471"/>
                <a:pt x="69057" y="337981"/>
              </a:cubicBezTo>
              <a:cubicBezTo>
                <a:pt x="71489" y="333617"/>
                <a:pt x="73696" y="329036"/>
                <a:pt x="76072" y="324672"/>
              </a:cubicBezTo>
              <a:cubicBezTo>
                <a:pt x="76807" y="323290"/>
                <a:pt x="77656" y="321690"/>
                <a:pt x="78731" y="320890"/>
              </a:cubicBezTo>
              <a:cubicBezTo>
                <a:pt x="81333" y="318927"/>
                <a:pt x="83822" y="317109"/>
                <a:pt x="84557" y="312964"/>
              </a:cubicBezTo>
              <a:cubicBezTo>
                <a:pt x="86707" y="311873"/>
                <a:pt x="86820" y="308964"/>
                <a:pt x="87782" y="306855"/>
              </a:cubicBezTo>
              <a:cubicBezTo>
                <a:pt x="89988" y="301837"/>
                <a:pt x="91912" y="296601"/>
                <a:pt x="94005" y="291510"/>
              </a:cubicBezTo>
              <a:cubicBezTo>
                <a:pt x="94458" y="290347"/>
                <a:pt x="95137" y="289329"/>
                <a:pt x="95702" y="288238"/>
              </a:cubicBezTo>
              <a:cubicBezTo>
                <a:pt x="96551" y="286565"/>
                <a:pt x="97513" y="284965"/>
                <a:pt x="98248" y="283292"/>
              </a:cubicBezTo>
              <a:cubicBezTo>
                <a:pt x="100341" y="278493"/>
                <a:pt x="102378" y="273620"/>
                <a:pt x="104301" y="268675"/>
              </a:cubicBezTo>
              <a:cubicBezTo>
                <a:pt x="105772" y="264966"/>
                <a:pt x="106847" y="261039"/>
                <a:pt x="108431" y="257548"/>
              </a:cubicBezTo>
              <a:cubicBezTo>
                <a:pt x="110185" y="253621"/>
                <a:pt x="112222" y="249912"/>
                <a:pt x="114428" y="246349"/>
              </a:cubicBezTo>
              <a:cubicBezTo>
                <a:pt x="116861" y="242495"/>
                <a:pt x="119633" y="239004"/>
                <a:pt x="122235" y="235295"/>
              </a:cubicBezTo>
              <a:cubicBezTo>
                <a:pt x="123762" y="233113"/>
                <a:pt x="125346" y="230859"/>
                <a:pt x="126648" y="228386"/>
              </a:cubicBezTo>
              <a:cubicBezTo>
                <a:pt x="127836" y="226059"/>
                <a:pt x="129080" y="223514"/>
                <a:pt x="129476" y="220896"/>
              </a:cubicBezTo>
              <a:cubicBezTo>
                <a:pt x="129646" y="219732"/>
                <a:pt x="129872" y="218569"/>
                <a:pt x="130155" y="217550"/>
              </a:cubicBezTo>
              <a:cubicBezTo>
                <a:pt x="130721" y="215369"/>
                <a:pt x="131513" y="213696"/>
                <a:pt x="132701" y="211442"/>
              </a:cubicBezTo>
              <a:cubicBezTo>
                <a:pt x="133040" y="209624"/>
                <a:pt x="134681" y="206787"/>
                <a:pt x="136944" y="203588"/>
              </a:cubicBezTo>
              <a:close/>
              <a:moveTo>
                <a:pt x="72055" y="140682"/>
              </a:moveTo>
              <a:cubicBezTo>
                <a:pt x="72055" y="140536"/>
                <a:pt x="71998" y="140391"/>
                <a:pt x="71998" y="140245"/>
              </a:cubicBezTo>
              <a:cubicBezTo>
                <a:pt x="72111" y="139009"/>
                <a:pt x="72225" y="137773"/>
                <a:pt x="72281" y="136537"/>
              </a:cubicBezTo>
              <a:cubicBezTo>
                <a:pt x="72508" y="132609"/>
                <a:pt x="71150" y="130064"/>
                <a:pt x="68208" y="129700"/>
              </a:cubicBezTo>
              <a:cubicBezTo>
                <a:pt x="65096" y="129337"/>
                <a:pt x="62042" y="129846"/>
                <a:pt x="59665" y="133046"/>
              </a:cubicBezTo>
              <a:cubicBezTo>
                <a:pt x="59100" y="133773"/>
                <a:pt x="58138" y="134064"/>
                <a:pt x="57346" y="134500"/>
              </a:cubicBezTo>
              <a:cubicBezTo>
                <a:pt x="56101" y="135227"/>
                <a:pt x="54744" y="135809"/>
                <a:pt x="53556" y="136682"/>
              </a:cubicBezTo>
              <a:cubicBezTo>
                <a:pt x="52537" y="137409"/>
                <a:pt x="51632" y="138355"/>
                <a:pt x="50670" y="139155"/>
              </a:cubicBezTo>
              <a:cubicBezTo>
                <a:pt x="46541" y="142427"/>
                <a:pt x="42241" y="145336"/>
                <a:pt x="38394" y="149045"/>
              </a:cubicBezTo>
              <a:cubicBezTo>
                <a:pt x="30644" y="156390"/>
                <a:pt x="23120" y="164317"/>
                <a:pt x="17802" y="174862"/>
              </a:cubicBezTo>
              <a:cubicBezTo>
                <a:pt x="14690" y="180971"/>
                <a:pt x="11126" y="186643"/>
                <a:pt x="9881" y="194206"/>
              </a:cubicBezTo>
              <a:cubicBezTo>
                <a:pt x="8411" y="203297"/>
                <a:pt x="8637" y="211805"/>
                <a:pt x="11579" y="220241"/>
              </a:cubicBezTo>
              <a:cubicBezTo>
                <a:pt x="13050" y="224459"/>
                <a:pt x="14803" y="228386"/>
                <a:pt x="18707" y="229623"/>
              </a:cubicBezTo>
              <a:cubicBezTo>
                <a:pt x="20008" y="230059"/>
                <a:pt x="21253" y="230859"/>
                <a:pt x="22554" y="231004"/>
              </a:cubicBezTo>
              <a:cubicBezTo>
                <a:pt x="25948" y="231441"/>
                <a:pt x="29343" y="232168"/>
                <a:pt x="32397" y="229186"/>
              </a:cubicBezTo>
              <a:cubicBezTo>
                <a:pt x="34547" y="227077"/>
                <a:pt x="36923" y="225259"/>
                <a:pt x="38903" y="222859"/>
              </a:cubicBezTo>
              <a:cubicBezTo>
                <a:pt x="41675" y="219441"/>
                <a:pt x="44165" y="215732"/>
                <a:pt x="46654" y="211951"/>
              </a:cubicBezTo>
              <a:cubicBezTo>
                <a:pt x="47842" y="210205"/>
                <a:pt x="47898" y="207078"/>
                <a:pt x="50614" y="207151"/>
              </a:cubicBezTo>
              <a:cubicBezTo>
                <a:pt x="48464" y="205842"/>
                <a:pt x="48577" y="204606"/>
                <a:pt x="51010" y="200824"/>
              </a:cubicBezTo>
              <a:cubicBezTo>
                <a:pt x="51236" y="201115"/>
                <a:pt x="51519" y="201406"/>
                <a:pt x="51745" y="201697"/>
              </a:cubicBezTo>
              <a:cubicBezTo>
                <a:pt x="52254" y="200315"/>
                <a:pt x="52707" y="199079"/>
                <a:pt x="53103" y="197915"/>
              </a:cubicBezTo>
              <a:cubicBezTo>
                <a:pt x="52254" y="195588"/>
                <a:pt x="53499" y="193552"/>
                <a:pt x="54461" y="192679"/>
              </a:cubicBezTo>
              <a:cubicBezTo>
                <a:pt x="55988" y="191370"/>
                <a:pt x="56271" y="189479"/>
                <a:pt x="56950" y="187734"/>
              </a:cubicBezTo>
              <a:cubicBezTo>
                <a:pt x="57120" y="187297"/>
                <a:pt x="57855" y="187225"/>
                <a:pt x="58251" y="187007"/>
              </a:cubicBezTo>
              <a:cubicBezTo>
                <a:pt x="58704" y="185843"/>
                <a:pt x="59100" y="184461"/>
                <a:pt x="59779" y="183225"/>
              </a:cubicBezTo>
              <a:cubicBezTo>
                <a:pt x="61023" y="180825"/>
                <a:pt x="62494" y="178643"/>
                <a:pt x="63682" y="176171"/>
              </a:cubicBezTo>
              <a:cubicBezTo>
                <a:pt x="64700" y="173989"/>
                <a:pt x="65210" y="171298"/>
                <a:pt x="66341" y="169189"/>
              </a:cubicBezTo>
              <a:cubicBezTo>
                <a:pt x="69849" y="162572"/>
                <a:pt x="70980" y="155226"/>
                <a:pt x="70867" y="147445"/>
              </a:cubicBezTo>
              <a:cubicBezTo>
                <a:pt x="70867" y="146136"/>
                <a:pt x="71263" y="144754"/>
                <a:pt x="71489" y="143373"/>
              </a:cubicBezTo>
              <a:cubicBezTo>
                <a:pt x="71602" y="142573"/>
                <a:pt x="71829" y="141627"/>
                <a:pt x="72055" y="140682"/>
              </a:cubicBezTo>
              <a:close/>
              <a:moveTo>
                <a:pt x="137114" y="285765"/>
              </a:moveTo>
              <a:cubicBezTo>
                <a:pt x="138132" y="285474"/>
                <a:pt x="138980" y="285329"/>
                <a:pt x="139716" y="284892"/>
              </a:cubicBezTo>
              <a:cubicBezTo>
                <a:pt x="140564" y="284383"/>
                <a:pt x="143393" y="284311"/>
                <a:pt x="143959" y="285183"/>
              </a:cubicBezTo>
              <a:cubicBezTo>
                <a:pt x="147580" y="290274"/>
                <a:pt x="152275" y="291947"/>
                <a:pt x="157367" y="292092"/>
              </a:cubicBezTo>
              <a:cubicBezTo>
                <a:pt x="158498" y="292092"/>
                <a:pt x="158951" y="292601"/>
                <a:pt x="159403" y="293765"/>
              </a:cubicBezTo>
              <a:cubicBezTo>
                <a:pt x="160761" y="297474"/>
                <a:pt x="163024" y="300092"/>
                <a:pt x="165683" y="302273"/>
              </a:cubicBezTo>
              <a:cubicBezTo>
                <a:pt x="166645" y="303073"/>
                <a:pt x="167380" y="304237"/>
                <a:pt x="168172" y="305255"/>
              </a:cubicBezTo>
              <a:cubicBezTo>
                <a:pt x="168794" y="306055"/>
                <a:pt x="169303" y="306709"/>
                <a:pt x="169756" y="307509"/>
              </a:cubicBezTo>
              <a:cubicBezTo>
                <a:pt x="169982" y="307946"/>
                <a:pt x="169982" y="308600"/>
                <a:pt x="170265" y="308964"/>
              </a:cubicBezTo>
              <a:cubicBezTo>
                <a:pt x="171114" y="309909"/>
                <a:pt x="173942" y="309473"/>
                <a:pt x="174848" y="308382"/>
              </a:cubicBezTo>
              <a:cubicBezTo>
                <a:pt x="175017" y="308164"/>
                <a:pt x="175244" y="308091"/>
                <a:pt x="175526" y="307946"/>
              </a:cubicBezTo>
              <a:cubicBezTo>
                <a:pt x="175583" y="308673"/>
                <a:pt x="175640" y="309255"/>
                <a:pt x="175753" y="310346"/>
              </a:cubicBezTo>
              <a:cubicBezTo>
                <a:pt x="176205" y="309618"/>
                <a:pt x="176375" y="309255"/>
                <a:pt x="176601" y="308891"/>
              </a:cubicBezTo>
              <a:cubicBezTo>
                <a:pt x="177676" y="306782"/>
                <a:pt x="178468" y="304164"/>
                <a:pt x="179939" y="302564"/>
              </a:cubicBezTo>
              <a:cubicBezTo>
                <a:pt x="182372" y="299801"/>
                <a:pt x="184635" y="297037"/>
                <a:pt x="186219" y="293328"/>
              </a:cubicBezTo>
              <a:cubicBezTo>
                <a:pt x="187859" y="289474"/>
                <a:pt x="190009" y="285983"/>
                <a:pt x="190518" y="281474"/>
              </a:cubicBezTo>
              <a:cubicBezTo>
                <a:pt x="190575" y="281111"/>
                <a:pt x="190858" y="280820"/>
                <a:pt x="191027" y="280456"/>
              </a:cubicBezTo>
              <a:cubicBezTo>
                <a:pt x="194309" y="274493"/>
                <a:pt x="198156" y="268893"/>
                <a:pt x="199796" y="261766"/>
              </a:cubicBezTo>
              <a:cubicBezTo>
                <a:pt x="200701" y="257985"/>
                <a:pt x="201267" y="253985"/>
                <a:pt x="200022" y="249840"/>
              </a:cubicBezTo>
              <a:cubicBezTo>
                <a:pt x="199344" y="247658"/>
                <a:pt x="199570" y="245040"/>
                <a:pt x="199513" y="242567"/>
              </a:cubicBezTo>
              <a:cubicBezTo>
                <a:pt x="199513" y="241258"/>
                <a:pt x="199400" y="239586"/>
                <a:pt x="200022" y="238786"/>
              </a:cubicBezTo>
              <a:cubicBezTo>
                <a:pt x="201154" y="237259"/>
                <a:pt x="200362" y="235949"/>
                <a:pt x="200305" y="234495"/>
              </a:cubicBezTo>
              <a:cubicBezTo>
                <a:pt x="200305" y="233404"/>
                <a:pt x="200192" y="232386"/>
                <a:pt x="200079" y="231077"/>
              </a:cubicBezTo>
              <a:cubicBezTo>
                <a:pt x="200305" y="231150"/>
                <a:pt x="200022" y="231077"/>
                <a:pt x="200022" y="231077"/>
              </a:cubicBezTo>
              <a:cubicBezTo>
                <a:pt x="199966" y="229913"/>
                <a:pt x="199909" y="228823"/>
                <a:pt x="199853" y="227659"/>
              </a:cubicBezTo>
              <a:cubicBezTo>
                <a:pt x="200192" y="227877"/>
                <a:pt x="200475" y="228095"/>
                <a:pt x="200701" y="228314"/>
              </a:cubicBezTo>
              <a:cubicBezTo>
                <a:pt x="200362" y="226350"/>
                <a:pt x="200079" y="224459"/>
                <a:pt x="199626" y="222568"/>
              </a:cubicBezTo>
              <a:cubicBezTo>
                <a:pt x="199513" y="222132"/>
                <a:pt x="198778" y="221841"/>
                <a:pt x="198269" y="221768"/>
              </a:cubicBezTo>
              <a:cubicBezTo>
                <a:pt x="194874" y="221114"/>
                <a:pt x="193177" y="224823"/>
                <a:pt x="190858" y="226786"/>
              </a:cubicBezTo>
              <a:cubicBezTo>
                <a:pt x="189387" y="228023"/>
                <a:pt x="188255" y="229913"/>
                <a:pt x="186784" y="231222"/>
              </a:cubicBezTo>
              <a:cubicBezTo>
                <a:pt x="184125" y="233622"/>
                <a:pt x="181297" y="235731"/>
                <a:pt x="178581" y="237986"/>
              </a:cubicBezTo>
              <a:cubicBezTo>
                <a:pt x="178016" y="238495"/>
                <a:pt x="177450" y="239077"/>
                <a:pt x="176828" y="239440"/>
              </a:cubicBezTo>
              <a:cubicBezTo>
                <a:pt x="173886" y="241040"/>
                <a:pt x="171001" y="242567"/>
                <a:pt x="168059" y="244022"/>
              </a:cubicBezTo>
              <a:cubicBezTo>
                <a:pt x="166588" y="244749"/>
                <a:pt x="165060" y="245404"/>
                <a:pt x="163476" y="245840"/>
              </a:cubicBezTo>
              <a:cubicBezTo>
                <a:pt x="162628" y="246131"/>
                <a:pt x="161666" y="246058"/>
                <a:pt x="160761" y="246131"/>
              </a:cubicBezTo>
              <a:cubicBezTo>
                <a:pt x="159120" y="246276"/>
                <a:pt x="157480" y="246640"/>
                <a:pt x="155896" y="246349"/>
              </a:cubicBezTo>
              <a:cubicBezTo>
                <a:pt x="152332" y="245767"/>
                <a:pt x="150238" y="247076"/>
                <a:pt x="148258" y="251149"/>
              </a:cubicBezTo>
              <a:cubicBezTo>
                <a:pt x="147693" y="252240"/>
                <a:pt x="146957" y="253112"/>
                <a:pt x="147127" y="254567"/>
              </a:cubicBezTo>
              <a:cubicBezTo>
                <a:pt x="147184" y="254930"/>
                <a:pt x="146674" y="255439"/>
                <a:pt x="146335" y="255876"/>
              </a:cubicBezTo>
              <a:cubicBezTo>
                <a:pt x="145486" y="257039"/>
                <a:pt x="144525" y="258057"/>
                <a:pt x="143846" y="259366"/>
              </a:cubicBezTo>
              <a:cubicBezTo>
                <a:pt x="143054" y="260966"/>
                <a:pt x="142545" y="262784"/>
                <a:pt x="141866" y="264457"/>
              </a:cubicBezTo>
              <a:cubicBezTo>
                <a:pt x="140791" y="267075"/>
                <a:pt x="139150" y="269330"/>
                <a:pt x="139376" y="272602"/>
              </a:cubicBezTo>
              <a:cubicBezTo>
                <a:pt x="139376" y="272966"/>
                <a:pt x="139150" y="273329"/>
                <a:pt x="138980" y="273620"/>
              </a:cubicBezTo>
              <a:cubicBezTo>
                <a:pt x="138358" y="274493"/>
                <a:pt x="137453" y="275147"/>
                <a:pt x="137000" y="276093"/>
              </a:cubicBezTo>
              <a:cubicBezTo>
                <a:pt x="136548" y="277184"/>
                <a:pt x="136548" y="278638"/>
                <a:pt x="136208" y="280384"/>
              </a:cubicBezTo>
              <a:cubicBezTo>
                <a:pt x="134172" y="282347"/>
                <a:pt x="136887" y="284165"/>
                <a:pt x="137114" y="285765"/>
              </a:cubicBezTo>
              <a:close/>
              <a:moveTo>
                <a:pt x="106564" y="366488"/>
              </a:moveTo>
              <a:cubicBezTo>
                <a:pt x="106225" y="369761"/>
                <a:pt x="108092" y="369033"/>
                <a:pt x="109110" y="369470"/>
              </a:cubicBezTo>
              <a:cubicBezTo>
                <a:pt x="111430" y="370415"/>
                <a:pt x="113806" y="371579"/>
                <a:pt x="116125" y="371506"/>
              </a:cubicBezTo>
              <a:cubicBezTo>
                <a:pt x="122292" y="371361"/>
                <a:pt x="127496" y="367434"/>
                <a:pt x="132644" y="363506"/>
              </a:cubicBezTo>
              <a:cubicBezTo>
                <a:pt x="133719" y="362706"/>
                <a:pt x="134907" y="361907"/>
                <a:pt x="136095" y="361470"/>
              </a:cubicBezTo>
              <a:cubicBezTo>
                <a:pt x="139942" y="360234"/>
                <a:pt x="143223" y="357761"/>
                <a:pt x="145373" y="353543"/>
              </a:cubicBezTo>
              <a:cubicBezTo>
                <a:pt x="147410" y="349616"/>
                <a:pt x="150238" y="347144"/>
                <a:pt x="153180" y="344598"/>
              </a:cubicBezTo>
              <a:cubicBezTo>
                <a:pt x="159064" y="339435"/>
                <a:pt x="161553" y="332744"/>
                <a:pt x="160026" y="323727"/>
              </a:cubicBezTo>
              <a:cubicBezTo>
                <a:pt x="158894" y="316963"/>
                <a:pt x="155160" y="312745"/>
                <a:pt x="150861" y="309182"/>
              </a:cubicBezTo>
              <a:cubicBezTo>
                <a:pt x="150408" y="308818"/>
                <a:pt x="149729" y="308237"/>
                <a:pt x="149729" y="307728"/>
              </a:cubicBezTo>
              <a:cubicBezTo>
                <a:pt x="149729" y="305473"/>
                <a:pt x="148258" y="305400"/>
                <a:pt x="147240" y="304455"/>
              </a:cubicBezTo>
              <a:cubicBezTo>
                <a:pt x="145656" y="303001"/>
                <a:pt x="144298" y="304455"/>
                <a:pt x="142941" y="304891"/>
              </a:cubicBezTo>
              <a:cubicBezTo>
                <a:pt x="140112" y="305837"/>
                <a:pt x="137057" y="305473"/>
                <a:pt x="134511" y="307800"/>
              </a:cubicBezTo>
              <a:cubicBezTo>
                <a:pt x="133493" y="308746"/>
                <a:pt x="132022" y="309109"/>
                <a:pt x="130721" y="309327"/>
              </a:cubicBezTo>
              <a:cubicBezTo>
                <a:pt x="125007" y="310273"/>
                <a:pt x="120481" y="313473"/>
                <a:pt x="117766" y="320309"/>
              </a:cubicBezTo>
              <a:cubicBezTo>
                <a:pt x="116861" y="322563"/>
                <a:pt x="116012" y="324890"/>
                <a:pt x="114767" y="326708"/>
              </a:cubicBezTo>
              <a:cubicBezTo>
                <a:pt x="112618" y="329835"/>
                <a:pt x="111034" y="333544"/>
                <a:pt x="108261" y="335944"/>
              </a:cubicBezTo>
              <a:cubicBezTo>
                <a:pt x="104245" y="339435"/>
                <a:pt x="102038" y="344380"/>
                <a:pt x="101077" y="350416"/>
              </a:cubicBezTo>
              <a:cubicBezTo>
                <a:pt x="100907" y="351507"/>
                <a:pt x="101020" y="353180"/>
                <a:pt x="99493" y="353180"/>
              </a:cubicBezTo>
              <a:cubicBezTo>
                <a:pt x="99323" y="353180"/>
                <a:pt x="99153" y="353834"/>
                <a:pt x="99040" y="354198"/>
              </a:cubicBezTo>
              <a:cubicBezTo>
                <a:pt x="97796" y="357979"/>
                <a:pt x="99153" y="362270"/>
                <a:pt x="102095" y="363870"/>
              </a:cubicBezTo>
              <a:cubicBezTo>
                <a:pt x="102491" y="364088"/>
                <a:pt x="102944" y="364670"/>
                <a:pt x="103057" y="365252"/>
              </a:cubicBezTo>
              <a:cubicBezTo>
                <a:pt x="103623" y="367361"/>
                <a:pt x="104471" y="368161"/>
                <a:pt x="106564" y="366488"/>
              </a:cubicBezTo>
              <a:close/>
              <a:moveTo>
                <a:pt x="230855" y="112465"/>
              </a:moveTo>
              <a:cubicBezTo>
                <a:pt x="231420" y="111811"/>
                <a:pt x="232099" y="111374"/>
                <a:pt x="232099" y="110865"/>
              </a:cubicBezTo>
              <a:cubicBezTo>
                <a:pt x="232099" y="108102"/>
                <a:pt x="233853" y="105484"/>
                <a:pt x="232552" y="102575"/>
              </a:cubicBezTo>
              <a:cubicBezTo>
                <a:pt x="232269" y="101920"/>
                <a:pt x="232552" y="100538"/>
                <a:pt x="232212" y="100247"/>
              </a:cubicBezTo>
              <a:cubicBezTo>
                <a:pt x="231420" y="99666"/>
                <a:pt x="230572" y="99011"/>
                <a:pt x="229497" y="100175"/>
              </a:cubicBezTo>
              <a:cubicBezTo>
                <a:pt x="228309" y="101484"/>
                <a:pt x="226725" y="101847"/>
                <a:pt x="225650" y="103738"/>
              </a:cubicBezTo>
              <a:cubicBezTo>
                <a:pt x="224122" y="106284"/>
                <a:pt x="221520" y="107593"/>
                <a:pt x="220445" y="110792"/>
              </a:cubicBezTo>
              <a:cubicBezTo>
                <a:pt x="220275" y="111301"/>
                <a:pt x="219653" y="111592"/>
                <a:pt x="219314" y="112029"/>
              </a:cubicBezTo>
              <a:cubicBezTo>
                <a:pt x="218861" y="112538"/>
                <a:pt x="218522" y="113192"/>
                <a:pt x="218069" y="113774"/>
              </a:cubicBezTo>
              <a:cubicBezTo>
                <a:pt x="218069" y="113774"/>
                <a:pt x="218069" y="113847"/>
                <a:pt x="218126" y="113847"/>
              </a:cubicBezTo>
              <a:cubicBezTo>
                <a:pt x="217164" y="115010"/>
                <a:pt x="216202" y="116101"/>
                <a:pt x="215240" y="117338"/>
              </a:cubicBezTo>
              <a:cubicBezTo>
                <a:pt x="215750" y="117556"/>
                <a:pt x="216089" y="117701"/>
                <a:pt x="216711" y="117992"/>
              </a:cubicBezTo>
              <a:cubicBezTo>
                <a:pt x="214166" y="119519"/>
                <a:pt x="212412" y="121337"/>
                <a:pt x="211394" y="124537"/>
              </a:cubicBezTo>
              <a:cubicBezTo>
                <a:pt x="210998" y="125773"/>
                <a:pt x="209527" y="126355"/>
                <a:pt x="208621" y="127301"/>
              </a:cubicBezTo>
              <a:cubicBezTo>
                <a:pt x="208225" y="127737"/>
                <a:pt x="207943" y="128319"/>
                <a:pt x="207716" y="128901"/>
              </a:cubicBezTo>
              <a:cubicBezTo>
                <a:pt x="207547" y="129264"/>
                <a:pt x="207716" y="129991"/>
                <a:pt x="207547" y="130137"/>
              </a:cubicBezTo>
              <a:cubicBezTo>
                <a:pt x="206132" y="131446"/>
                <a:pt x="204944" y="132900"/>
                <a:pt x="203869" y="134791"/>
              </a:cubicBezTo>
              <a:cubicBezTo>
                <a:pt x="200984" y="139664"/>
                <a:pt x="197646" y="144100"/>
                <a:pt x="194648" y="148899"/>
              </a:cubicBezTo>
              <a:cubicBezTo>
                <a:pt x="192951" y="151663"/>
                <a:pt x="191593" y="154717"/>
                <a:pt x="190122" y="157626"/>
              </a:cubicBezTo>
              <a:cubicBezTo>
                <a:pt x="190122" y="157626"/>
                <a:pt x="189670" y="157117"/>
                <a:pt x="189670" y="157117"/>
              </a:cubicBezTo>
              <a:cubicBezTo>
                <a:pt x="188764" y="158354"/>
                <a:pt x="187633" y="159517"/>
                <a:pt x="187011" y="160972"/>
              </a:cubicBezTo>
              <a:cubicBezTo>
                <a:pt x="186219" y="162790"/>
                <a:pt x="185823" y="164826"/>
                <a:pt x="185200" y="166789"/>
              </a:cubicBezTo>
              <a:cubicBezTo>
                <a:pt x="185087" y="167153"/>
                <a:pt x="184918" y="167589"/>
                <a:pt x="184691" y="167808"/>
              </a:cubicBezTo>
              <a:cubicBezTo>
                <a:pt x="183220" y="168898"/>
                <a:pt x="182202" y="170207"/>
                <a:pt x="181863" y="172607"/>
              </a:cubicBezTo>
              <a:cubicBezTo>
                <a:pt x="181693" y="173844"/>
                <a:pt x="180618" y="174934"/>
                <a:pt x="179883" y="176025"/>
              </a:cubicBezTo>
              <a:cubicBezTo>
                <a:pt x="179600" y="176534"/>
                <a:pt x="179147" y="176898"/>
                <a:pt x="178921" y="177407"/>
              </a:cubicBezTo>
              <a:cubicBezTo>
                <a:pt x="178016" y="179443"/>
                <a:pt x="177224" y="181552"/>
                <a:pt x="176318" y="183589"/>
              </a:cubicBezTo>
              <a:cubicBezTo>
                <a:pt x="175640" y="185189"/>
                <a:pt x="174848" y="186716"/>
                <a:pt x="174169" y="188388"/>
              </a:cubicBezTo>
              <a:cubicBezTo>
                <a:pt x="173546" y="189916"/>
                <a:pt x="173037" y="191443"/>
                <a:pt x="172528" y="193043"/>
              </a:cubicBezTo>
              <a:cubicBezTo>
                <a:pt x="171962" y="194788"/>
                <a:pt x="171566" y="196606"/>
                <a:pt x="171057" y="198351"/>
              </a:cubicBezTo>
              <a:cubicBezTo>
                <a:pt x="171001" y="198497"/>
                <a:pt x="171227" y="198715"/>
                <a:pt x="171283" y="198933"/>
              </a:cubicBezTo>
              <a:cubicBezTo>
                <a:pt x="171566" y="199806"/>
                <a:pt x="172358" y="200897"/>
                <a:pt x="170887" y="201333"/>
              </a:cubicBezTo>
              <a:cubicBezTo>
                <a:pt x="170831" y="201333"/>
                <a:pt x="170831" y="202060"/>
                <a:pt x="170944" y="202206"/>
              </a:cubicBezTo>
              <a:cubicBezTo>
                <a:pt x="171057" y="202351"/>
                <a:pt x="171453" y="202424"/>
                <a:pt x="171679" y="202351"/>
              </a:cubicBezTo>
              <a:cubicBezTo>
                <a:pt x="172868" y="201988"/>
                <a:pt x="173999" y="201406"/>
                <a:pt x="175187" y="201115"/>
              </a:cubicBezTo>
              <a:cubicBezTo>
                <a:pt x="176149" y="200897"/>
                <a:pt x="177280" y="201260"/>
                <a:pt x="178185" y="200751"/>
              </a:cubicBezTo>
              <a:cubicBezTo>
                <a:pt x="181240" y="199224"/>
                <a:pt x="184239" y="197479"/>
                <a:pt x="187576" y="197697"/>
              </a:cubicBezTo>
              <a:cubicBezTo>
                <a:pt x="189104" y="197770"/>
                <a:pt x="189613" y="197115"/>
                <a:pt x="189387" y="195079"/>
              </a:cubicBezTo>
              <a:cubicBezTo>
                <a:pt x="189952" y="195515"/>
                <a:pt x="190292" y="195733"/>
                <a:pt x="190575" y="195952"/>
              </a:cubicBezTo>
              <a:cubicBezTo>
                <a:pt x="191141" y="195297"/>
                <a:pt x="191650" y="194715"/>
                <a:pt x="192159" y="194133"/>
              </a:cubicBezTo>
              <a:cubicBezTo>
                <a:pt x="193856" y="192315"/>
                <a:pt x="195666" y="190570"/>
                <a:pt x="197194" y="188534"/>
              </a:cubicBezTo>
              <a:cubicBezTo>
                <a:pt x="198495" y="186861"/>
                <a:pt x="199570" y="184825"/>
                <a:pt x="200758" y="183007"/>
              </a:cubicBezTo>
              <a:cubicBezTo>
                <a:pt x="202342" y="180607"/>
                <a:pt x="204152" y="178425"/>
                <a:pt x="205680" y="175953"/>
              </a:cubicBezTo>
              <a:cubicBezTo>
                <a:pt x="207716" y="172535"/>
                <a:pt x="209640" y="168971"/>
                <a:pt x="211563" y="165480"/>
              </a:cubicBezTo>
              <a:cubicBezTo>
                <a:pt x="212299" y="164171"/>
                <a:pt x="212978" y="162717"/>
                <a:pt x="213770" y="161481"/>
              </a:cubicBezTo>
              <a:cubicBezTo>
                <a:pt x="214109" y="160972"/>
                <a:pt x="214958" y="160753"/>
                <a:pt x="215014" y="160244"/>
              </a:cubicBezTo>
              <a:cubicBezTo>
                <a:pt x="215354" y="157772"/>
                <a:pt x="216033" y="155736"/>
                <a:pt x="218465" y="154863"/>
              </a:cubicBezTo>
              <a:cubicBezTo>
                <a:pt x="216542" y="153990"/>
                <a:pt x="217277" y="153190"/>
                <a:pt x="217956" y="152245"/>
              </a:cubicBezTo>
              <a:cubicBezTo>
                <a:pt x="218409" y="151663"/>
                <a:pt x="218691" y="150790"/>
                <a:pt x="219087" y="150063"/>
              </a:cubicBezTo>
              <a:cubicBezTo>
                <a:pt x="219936" y="148609"/>
                <a:pt x="220785" y="147154"/>
                <a:pt x="221463" y="145991"/>
              </a:cubicBezTo>
              <a:cubicBezTo>
                <a:pt x="222199" y="143227"/>
                <a:pt x="222821" y="140827"/>
                <a:pt x="223444" y="138427"/>
              </a:cubicBezTo>
              <a:cubicBezTo>
                <a:pt x="223557" y="137846"/>
                <a:pt x="224179" y="137482"/>
                <a:pt x="224349" y="136900"/>
              </a:cubicBezTo>
              <a:cubicBezTo>
                <a:pt x="225084" y="134791"/>
                <a:pt x="225197" y="131882"/>
                <a:pt x="226385" y="130500"/>
              </a:cubicBezTo>
              <a:cubicBezTo>
                <a:pt x="228705" y="127737"/>
                <a:pt x="227686" y="123228"/>
                <a:pt x="230063" y="120683"/>
              </a:cubicBezTo>
              <a:cubicBezTo>
                <a:pt x="230119" y="120610"/>
                <a:pt x="230176" y="120392"/>
                <a:pt x="230119" y="120246"/>
              </a:cubicBezTo>
              <a:cubicBezTo>
                <a:pt x="229610" y="117628"/>
                <a:pt x="231081" y="115883"/>
                <a:pt x="231703" y="113774"/>
              </a:cubicBezTo>
              <a:cubicBezTo>
                <a:pt x="231420" y="113410"/>
                <a:pt x="231081" y="112901"/>
                <a:pt x="230855" y="112465"/>
              </a:cubicBezTo>
              <a:close/>
              <a:moveTo>
                <a:pt x="273397" y="197551"/>
              </a:moveTo>
              <a:cubicBezTo>
                <a:pt x="273171" y="197406"/>
                <a:pt x="272945" y="197261"/>
                <a:pt x="272775" y="197115"/>
              </a:cubicBezTo>
              <a:cubicBezTo>
                <a:pt x="271926" y="199006"/>
                <a:pt x="271078" y="200969"/>
                <a:pt x="270286" y="202860"/>
              </a:cubicBezTo>
              <a:cubicBezTo>
                <a:pt x="270512" y="203006"/>
                <a:pt x="270795" y="203224"/>
                <a:pt x="271021" y="203369"/>
              </a:cubicBezTo>
              <a:cubicBezTo>
                <a:pt x="271757" y="201479"/>
                <a:pt x="272549" y="199515"/>
                <a:pt x="273397" y="197551"/>
              </a:cubicBezTo>
              <a:close/>
            </a:path>
          </a:pathLst>
        </a:custGeom>
        <a:solidFill>
          <a:srgbClr val="262262"/>
        </a:solidFill>
        <a:ln w="566" cap="flat">
          <a:noFill/>
          <a:prstDash val="solid"/>
          <a:miter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xdr:twoCellAnchor>
    <xdr:from>
      <xdr:col>28</xdr:col>
      <xdr:colOff>0</xdr:colOff>
      <xdr:row>147</xdr:row>
      <xdr:rowOff>0</xdr:rowOff>
    </xdr:from>
    <xdr:to>
      <xdr:col>32</xdr:col>
      <xdr:colOff>152400</xdr:colOff>
      <xdr:row>148</xdr:row>
      <xdr:rowOff>165100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50CA45A-C4AD-4F3B-A83E-A459B231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26282650"/>
          <a:ext cx="1066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BR281"/>
  <sheetViews>
    <sheetView tabSelected="1" view="pageBreakPreview" topLeftCell="A139" zoomScale="90" zoomScaleNormal="90" zoomScaleSheetLayoutView="90" workbookViewId="0">
      <selection activeCell="AC148" sqref="AC148"/>
    </sheetView>
  </sheetViews>
  <sheetFormatPr defaultColWidth="8.796875" defaultRowHeight="12.5"/>
  <cols>
    <col min="1" max="1" width="3.796875" style="13" customWidth="1"/>
    <col min="2" max="2" width="4.19921875" style="13" customWidth="1"/>
    <col min="3" max="3" width="3.796875" style="13" customWidth="1"/>
    <col min="4" max="4" width="3.19921875" style="13" customWidth="1"/>
    <col min="5" max="6" width="3.796875" style="13" customWidth="1"/>
    <col min="7" max="7" width="3.3984375" style="13" customWidth="1"/>
    <col min="8" max="9" width="3.19921875" style="13" customWidth="1"/>
    <col min="10" max="12" width="3.3984375" style="13" customWidth="1"/>
    <col min="13" max="13" width="4" style="13" customWidth="1"/>
    <col min="14" max="16" width="3.796875" style="13" customWidth="1"/>
    <col min="17" max="17" width="3.3984375" style="13" customWidth="1"/>
    <col min="18" max="18" width="6.796875" style="13" customWidth="1"/>
    <col min="19" max="19" width="5" style="13" customWidth="1"/>
    <col min="20" max="21" width="3.796875" style="13" customWidth="1"/>
    <col min="22" max="22" width="3.19921875" style="13" customWidth="1"/>
    <col min="23" max="23" width="4.3984375" style="13" customWidth="1"/>
    <col min="24" max="24" width="3.796875" style="13" customWidth="1"/>
    <col min="25" max="25" width="3.19921875" style="13" customWidth="1"/>
    <col min="26" max="30" width="3.3984375" style="13" customWidth="1"/>
    <col min="31" max="32" width="3.796875" style="13" customWidth="1"/>
    <col min="33" max="34" width="3.3984375" style="13" customWidth="1"/>
    <col min="35" max="37" width="3.796875" style="13" customWidth="1"/>
    <col min="38" max="38" width="4.796875" style="13" customWidth="1"/>
    <col min="39" max="39" width="3.796875" style="13" customWidth="1"/>
    <col min="40" max="40" width="4" style="13" customWidth="1"/>
    <col min="41" max="44" width="3.796875" style="13" customWidth="1"/>
    <col min="45" max="45" width="3.3984375" style="13" customWidth="1"/>
    <col min="46" max="46" width="3.19921875" style="13" customWidth="1"/>
    <col min="47" max="48" width="3.3984375" style="13" customWidth="1"/>
    <col min="49" max="49" width="3.19921875" style="13" customWidth="1"/>
    <col min="50" max="51" width="5.19921875" style="13" customWidth="1"/>
    <col min="52" max="52" width="5.3984375" style="13" customWidth="1"/>
    <col min="53" max="53" width="3.796875" style="13" customWidth="1"/>
    <col min="54" max="54" width="4.3984375" style="13" customWidth="1"/>
    <col min="55" max="70" width="8.796875" style="13" customWidth="1"/>
    <col min="71" max="16384" width="8.796875" style="13"/>
  </cols>
  <sheetData>
    <row r="1" spans="1:67" s="3" customFormat="1" ht="13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50"/>
      <c r="AE1" s="14"/>
      <c r="AF1" s="51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7"/>
    </row>
    <row r="2" spans="1:67" s="3" customFormat="1" ht="18" customHeight="1">
      <c r="B2" s="15"/>
      <c r="C2" s="15"/>
      <c r="D2" s="15"/>
      <c r="E2" s="15"/>
      <c r="F2" s="15"/>
      <c r="G2" s="15"/>
      <c r="H2" s="15"/>
      <c r="I2" s="15"/>
      <c r="J2" s="15"/>
      <c r="L2" s="15"/>
      <c r="M2" s="15"/>
      <c r="O2" s="15"/>
      <c r="R2" s="3" t="s">
        <v>0</v>
      </c>
      <c r="AD2" s="52"/>
      <c r="AG2" s="52"/>
    </row>
    <row r="3" spans="1:67" s="3" customFormat="1" ht="11.2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AD3" s="52"/>
      <c r="AF3" s="15"/>
    </row>
    <row r="4" spans="1:67" s="3" customFormat="1" ht="18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M4" s="15"/>
      <c r="N4" s="15"/>
      <c r="O4" s="15"/>
      <c r="X4" s="43" t="s">
        <v>1</v>
      </c>
      <c r="AD4" s="52"/>
    </row>
    <row r="5" spans="1:67" s="3" customFormat="1" ht="12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67" s="3" customFormat="1" ht="18" customHeight="1">
      <c r="AF6" s="15" t="s">
        <v>2</v>
      </c>
    </row>
    <row r="7" spans="1:67" s="3" customFormat="1" ht="18" customHeight="1">
      <c r="AF7" s="3" t="s">
        <v>3</v>
      </c>
    </row>
    <row r="8" spans="1:67" s="3" customFormat="1" ht="20.25" customHeight="1">
      <c r="AF8" s="16" t="s">
        <v>4</v>
      </c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</row>
    <row r="9" spans="1:67" s="3" customFormat="1" ht="18" customHeight="1">
      <c r="AF9" s="53" t="s">
        <v>5</v>
      </c>
    </row>
    <row r="10" spans="1:67" s="3" customFormat="1" ht="21.75" customHeight="1">
      <c r="AF10" s="1" t="s">
        <v>151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67" s="3" customFormat="1" ht="18">
      <c r="AF11" s="3" t="s">
        <v>6</v>
      </c>
    </row>
    <row r="12" spans="1:67" s="3" customFormat="1" ht="18"/>
    <row r="13" spans="1:67" s="3" customFormat="1" ht="18"/>
    <row r="14" spans="1:67" s="3" customFormat="1" ht="18" customHeight="1">
      <c r="X14" s="44" t="s">
        <v>7</v>
      </c>
    </row>
    <row r="15" spans="1:67" s="3" customFormat="1" ht="9.75" customHeight="1">
      <c r="R15" s="44"/>
    </row>
    <row r="16" spans="1:67" s="3" customFormat="1" ht="16.5" customHeight="1">
      <c r="B16" s="2" t="s">
        <v>154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4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</row>
    <row r="17" spans="1:70" s="3" customFormat="1" ht="21" customHeight="1">
      <c r="B17" s="15" t="s">
        <v>155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4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F17" s="16"/>
    </row>
    <row r="18" spans="1:70" s="3" customFormat="1" ht="18" customHeight="1">
      <c r="B18" s="2" t="s">
        <v>156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70" s="3" customFormat="1" ht="18" customHeight="1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70" s="3" customFormat="1" ht="15.75" customHeight="1">
      <c r="B20" s="2" t="s">
        <v>157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70" s="3" customFormat="1" ht="15.75" customHeight="1">
      <c r="B21" s="2" t="s">
        <v>8</v>
      </c>
      <c r="C21" s="1"/>
      <c r="D21" s="1"/>
      <c r="E21" s="1"/>
      <c r="F21" s="1"/>
      <c r="G21" s="1"/>
      <c r="H21" s="1"/>
      <c r="I21" s="1" t="s">
        <v>158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70" s="3" customFormat="1" ht="13.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4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70" s="3" customFormat="1" ht="36.75" customHeight="1">
      <c r="B23" s="125" t="s">
        <v>159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F23" s="96" t="s">
        <v>121</v>
      </c>
    </row>
    <row r="24" spans="1:70" s="3" customFormat="1" ht="13.5" customHeight="1">
      <c r="B24" s="16"/>
      <c r="R24" s="44"/>
    </row>
    <row r="25" spans="1:70" s="3" customFormat="1" ht="21" customHeight="1">
      <c r="B25" s="16" t="s">
        <v>9</v>
      </c>
      <c r="L25" s="126" t="s">
        <v>122</v>
      </c>
      <c r="M25" s="127"/>
      <c r="N25" s="127"/>
      <c r="O25" s="127"/>
      <c r="P25" s="127"/>
      <c r="Q25" s="127"/>
      <c r="R25" s="127"/>
      <c r="S25" s="127"/>
      <c r="T25" s="127"/>
      <c r="U25" s="127"/>
      <c r="AF25" s="97" t="s">
        <v>123</v>
      </c>
    </row>
    <row r="26" spans="1:70" s="3" customFormat="1" ht="13.5" customHeight="1">
      <c r="R26" s="44"/>
    </row>
    <row r="27" spans="1:70" s="3" customFormat="1" ht="18" customHeight="1">
      <c r="Y27" s="49" t="s">
        <v>10</v>
      </c>
    </row>
    <row r="28" spans="1:70" s="3" customFormat="1" ht="13.25" hidden="1" customHeight="1">
      <c r="R28" s="44"/>
    </row>
    <row r="29" spans="1:70" s="4" customFormat="1" ht="17" customHeight="1">
      <c r="A29" s="248" t="s">
        <v>11</v>
      </c>
      <c r="B29" s="128" t="s">
        <v>12</v>
      </c>
      <c r="C29" s="129"/>
      <c r="D29" s="129"/>
      <c r="E29" s="129"/>
      <c r="F29" s="130"/>
      <c r="G29" s="128" t="s">
        <v>13</v>
      </c>
      <c r="H29" s="129"/>
      <c r="I29" s="129"/>
      <c r="J29" s="130"/>
      <c r="K29" s="128" t="s">
        <v>14</v>
      </c>
      <c r="L29" s="129"/>
      <c r="M29" s="129"/>
      <c r="N29" s="130"/>
      <c r="O29" s="128" t="s">
        <v>15</v>
      </c>
      <c r="P29" s="129"/>
      <c r="Q29" s="129"/>
      <c r="R29" s="129"/>
      <c r="S29" s="130"/>
      <c r="T29" s="128" t="s">
        <v>16</v>
      </c>
      <c r="U29" s="129"/>
      <c r="V29" s="129"/>
      <c r="W29" s="131"/>
      <c r="X29" s="132" t="s">
        <v>17</v>
      </c>
      <c r="Y29" s="129"/>
      <c r="Z29" s="129"/>
      <c r="AA29" s="130"/>
      <c r="AB29" s="128" t="s">
        <v>18</v>
      </c>
      <c r="AC29" s="129"/>
      <c r="AD29" s="129"/>
      <c r="AE29" s="129"/>
      <c r="AF29" s="130"/>
      <c r="AG29" s="128" t="s">
        <v>19</v>
      </c>
      <c r="AH29" s="129"/>
      <c r="AI29" s="129"/>
      <c r="AJ29" s="130"/>
      <c r="AK29" s="128" t="s">
        <v>20</v>
      </c>
      <c r="AL29" s="129"/>
      <c r="AM29" s="129"/>
      <c r="AN29" s="130"/>
      <c r="AO29" s="128" t="s">
        <v>21</v>
      </c>
      <c r="AP29" s="129"/>
      <c r="AQ29" s="129"/>
      <c r="AR29" s="129"/>
      <c r="AS29" s="130"/>
      <c r="AT29" s="128" t="s">
        <v>22</v>
      </c>
      <c r="AU29" s="129"/>
      <c r="AV29" s="129"/>
      <c r="AW29" s="130"/>
      <c r="AX29" s="128" t="s">
        <v>23</v>
      </c>
      <c r="AY29" s="129"/>
      <c r="AZ29" s="129"/>
      <c r="BA29" s="129"/>
      <c r="BB29" s="129"/>
      <c r="BC29" s="59"/>
      <c r="BD29" s="55"/>
      <c r="BE29" s="55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58"/>
    </row>
    <row r="30" spans="1:70" s="4" customFormat="1" ht="15">
      <c r="A30" s="249"/>
      <c r="B30" s="17">
        <v>1</v>
      </c>
      <c r="C30" s="17">
        <v>2</v>
      </c>
      <c r="D30" s="17">
        <v>3</v>
      </c>
      <c r="E30" s="17">
        <v>4</v>
      </c>
      <c r="F30" s="17">
        <v>5</v>
      </c>
      <c r="G30" s="17">
        <v>6</v>
      </c>
      <c r="H30" s="17">
        <v>7</v>
      </c>
      <c r="I30" s="33">
        <v>8</v>
      </c>
      <c r="J30" s="34">
        <v>9</v>
      </c>
      <c r="K30" s="17">
        <v>10</v>
      </c>
      <c r="L30" s="17">
        <v>11</v>
      </c>
      <c r="M30" s="17">
        <v>12</v>
      </c>
      <c r="N30" s="17">
        <v>13</v>
      </c>
      <c r="O30" s="17">
        <v>14</v>
      </c>
      <c r="P30" s="17">
        <v>15</v>
      </c>
      <c r="Q30" s="17">
        <v>16</v>
      </c>
      <c r="R30" s="17">
        <v>17</v>
      </c>
      <c r="S30" s="17">
        <v>18</v>
      </c>
      <c r="T30" s="17">
        <v>19</v>
      </c>
      <c r="U30" s="17">
        <v>20</v>
      </c>
      <c r="V30" s="17">
        <v>21</v>
      </c>
      <c r="W30" s="33">
        <v>22</v>
      </c>
      <c r="X30" s="34">
        <v>23</v>
      </c>
      <c r="Y30" s="17">
        <v>24</v>
      </c>
      <c r="Z30" s="17">
        <v>25</v>
      </c>
      <c r="AA30" s="17">
        <v>26</v>
      </c>
      <c r="AB30" s="17">
        <v>27</v>
      </c>
      <c r="AC30" s="17">
        <v>28</v>
      </c>
      <c r="AD30" s="17">
        <v>29</v>
      </c>
      <c r="AE30" s="33">
        <v>30</v>
      </c>
      <c r="AF30" s="34">
        <v>31</v>
      </c>
      <c r="AG30" s="17">
        <v>32</v>
      </c>
      <c r="AH30" s="17">
        <v>33</v>
      </c>
      <c r="AI30" s="17">
        <v>34</v>
      </c>
      <c r="AJ30" s="17">
        <v>35</v>
      </c>
      <c r="AK30" s="17">
        <v>36</v>
      </c>
      <c r="AL30" s="17">
        <v>37</v>
      </c>
      <c r="AM30" s="17">
        <v>38</v>
      </c>
      <c r="AN30" s="17">
        <v>39</v>
      </c>
      <c r="AO30" s="17">
        <v>40</v>
      </c>
      <c r="AP30" s="17">
        <v>41</v>
      </c>
      <c r="AQ30" s="17">
        <v>42</v>
      </c>
      <c r="AR30" s="17">
        <v>43</v>
      </c>
      <c r="AS30" s="17">
        <v>44</v>
      </c>
      <c r="AT30" s="17">
        <v>45</v>
      </c>
      <c r="AU30" s="17">
        <v>46</v>
      </c>
      <c r="AV30" s="17">
        <v>47</v>
      </c>
      <c r="AW30" s="17">
        <v>48</v>
      </c>
      <c r="AX30" s="17">
        <v>49</v>
      </c>
      <c r="AY30" s="17">
        <v>50</v>
      </c>
      <c r="AZ30" s="17">
        <v>51</v>
      </c>
      <c r="BA30" s="17">
        <v>52</v>
      </c>
      <c r="BB30" s="60">
        <v>53</v>
      </c>
      <c r="BC30" s="61"/>
      <c r="BD30" s="62"/>
      <c r="BE30" s="62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58"/>
    </row>
    <row r="31" spans="1:70" s="4" customFormat="1" ht="14">
      <c r="A31" s="249"/>
      <c r="B31" s="18">
        <v>31</v>
      </c>
      <c r="C31" s="18">
        <v>7</v>
      </c>
      <c r="D31" s="18">
        <v>14</v>
      </c>
      <c r="E31" s="18">
        <v>21</v>
      </c>
      <c r="F31" s="18">
        <v>28</v>
      </c>
      <c r="G31" s="18">
        <v>5</v>
      </c>
      <c r="H31" s="18">
        <v>12</v>
      </c>
      <c r="I31" s="35">
        <v>19</v>
      </c>
      <c r="J31" s="111">
        <v>26</v>
      </c>
      <c r="K31" s="18">
        <v>2</v>
      </c>
      <c r="L31" s="18">
        <v>9</v>
      </c>
      <c r="M31" s="18">
        <v>16</v>
      </c>
      <c r="N31" s="18">
        <v>23</v>
      </c>
      <c r="O31" s="18">
        <v>30</v>
      </c>
      <c r="P31" s="18">
        <v>7</v>
      </c>
      <c r="Q31" s="18">
        <v>14</v>
      </c>
      <c r="R31" s="18">
        <v>21</v>
      </c>
      <c r="S31" s="18">
        <v>28</v>
      </c>
      <c r="T31" s="18">
        <v>4</v>
      </c>
      <c r="U31" s="18">
        <v>11</v>
      </c>
      <c r="V31" s="18">
        <v>18</v>
      </c>
      <c r="W31" s="35">
        <v>25</v>
      </c>
      <c r="X31" s="36">
        <v>1</v>
      </c>
      <c r="Y31" s="18">
        <v>8</v>
      </c>
      <c r="Z31" s="18">
        <v>15</v>
      </c>
      <c r="AA31" s="18">
        <v>22</v>
      </c>
      <c r="AB31" s="18">
        <v>1</v>
      </c>
      <c r="AC31" s="18">
        <v>8</v>
      </c>
      <c r="AD31" s="18">
        <v>15</v>
      </c>
      <c r="AE31" s="35">
        <v>22</v>
      </c>
      <c r="AF31" s="36">
        <v>29</v>
      </c>
      <c r="AG31" s="18">
        <v>5</v>
      </c>
      <c r="AH31" s="18">
        <v>12</v>
      </c>
      <c r="AI31" s="18">
        <v>19</v>
      </c>
      <c r="AJ31" s="18">
        <v>26</v>
      </c>
      <c r="AK31" s="18">
        <v>3</v>
      </c>
      <c r="AL31" s="18">
        <v>10</v>
      </c>
      <c r="AM31" s="18">
        <v>17</v>
      </c>
      <c r="AN31" s="18">
        <v>24</v>
      </c>
      <c r="AO31" s="18">
        <v>31</v>
      </c>
      <c r="AP31" s="18">
        <v>7</v>
      </c>
      <c r="AQ31" s="18">
        <v>14</v>
      </c>
      <c r="AR31" s="18">
        <v>21</v>
      </c>
      <c r="AS31" s="18">
        <v>28</v>
      </c>
      <c r="AT31" s="18">
        <v>5</v>
      </c>
      <c r="AU31" s="18">
        <v>12</v>
      </c>
      <c r="AV31" s="18">
        <v>19</v>
      </c>
      <c r="AW31" s="63">
        <v>26</v>
      </c>
      <c r="AX31" s="18">
        <v>2</v>
      </c>
      <c r="AY31" s="18">
        <v>9</v>
      </c>
      <c r="AZ31" s="18">
        <v>16</v>
      </c>
      <c r="BA31" s="63">
        <v>23</v>
      </c>
      <c r="BB31" s="63"/>
      <c r="BC31" s="64"/>
    </row>
    <row r="32" spans="1:70" s="4" customFormat="1" ht="24" customHeight="1">
      <c r="A32" s="19"/>
      <c r="B32" s="20">
        <v>4</v>
      </c>
      <c r="C32" s="20">
        <v>11</v>
      </c>
      <c r="D32" s="20">
        <v>18</v>
      </c>
      <c r="E32" s="20">
        <v>25</v>
      </c>
      <c r="F32" s="20">
        <v>2</v>
      </c>
      <c r="G32" s="20">
        <v>9</v>
      </c>
      <c r="H32" s="20">
        <v>16</v>
      </c>
      <c r="I32" s="37">
        <v>23</v>
      </c>
      <c r="J32" s="38">
        <v>30</v>
      </c>
      <c r="K32" s="20">
        <v>6</v>
      </c>
      <c r="L32" s="20">
        <v>13</v>
      </c>
      <c r="M32" s="39">
        <v>20</v>
      </c>
      <c r="N32" s="39">
        <v>27</v>
      </c>
      <c r="O32" s="39">
        <v>4</v>
      </c>
      <c r="P32" s="39">
        <v>11</v>
      </c>
      <c r="Q32" s="39">
        <v>18</v>
      </c>
      <c r="R32" s="20">
        <v>25</v>
      </c>
      <c r="S32" s="20">
        <v>1</v>
      </c>
      <c r="T32" s="20">
        <v>8</v>
      </c>
      <c r="U32" s="39">
        <v>15</v>
      </c>
      <c r="V32" s="39">
        <v>22</v>
      </c>
      <c r="W32" s="37">
        <v>29</v>
      </c>
      <c r="X32" s="38">
        <v>5</v>
      </c>
      <c r="Y32" s="39">
        <v>12</v>
      </c>
      <c r="Z32" s="39">
        <v>19</v>
      </c>
      <c r="AA32" s="39">
        <v>26</v>
      </c>
      <c r="AB32" s="20">
        <v>5</v>
      </c>
      <c r="AC32" s="20">
        <v>12</v>
      </c>
      <c r="AD32" s="39">
        <v>19</v>
      </c>
      <c r="AE32" s="45">
        <v>26</v>
      </c>
      <c r="AF32" s="38">
        <v>2</v>
      </c>
      <c r="AG32" s="39">
        <v>9</v>
      </c>
      <c r="AH32" s="39">
        <v>16</v>
      </c>
      <c r="AI32" s="20">
        <v>23</v>
      </c>
      <c r="AJ32" s="20">
        <v>30</v>
      </c>
      <c r="AK32" s="20">
        <v>7</v>
      </c>
      <c r="AL32" s="20">
        <v>14</v>
      </c>
      <c r="AM32" s="20">
        <v>21</v>
      </c>
      <c r="AN32" s="20">
        <v>28</v>
      </c>
      <c r="AO32" s="20">
        <v>4</v>
      </c>
      <c r="AP32" s="39">
        <v>11</v>
      </c>
      <c r="AQ32" s="39">
        <v>18</v>
      </c>
      <c r="AR32" s="39">
        <v>25</v>
      </c>
      <c r="AS32" s="20">
        <v>2</v>
      </c>
      <c r="AT32" s="20">
        <v>9</v>
      </c>
      <c r="AU32" s="39">
        <v>16</v>
      </c>
      <c r="AV32" s="39">
        <v>23</v>
      </c>
      <c r="AW32" s="65">
        <v>30</v>
      </c>
      <c r="AX32" s="20">
        <v>6</v>
      </c>
      <c r="AY32" s="20">
        <v>13</v>
      </c>
      <c r="AZ32" s="20">
        <v>20</v>
      </c>
      <c r="BA32" s="66">
        <v>27</v>
      </c>
      <c r="BB32" s="66"/>
      <c r="BC32" s="64"/>
    </row>
    <row r="33" spans="1:55" ht="15" customHeight="1" thickBot="1">
      <c r="A33" s="19"/>
      <c r="B33" s="21" t="s">
        <v>24</v>
      </c>
      <c r="C33" s="21" t="s">
        <v>25</v>
      </c>
      <c r="D33" s="21" t="s">
        <v>24</v>
      </c>
      <c r="E33" s="21" t="s">
        <v>25</v>
      </c>
      <c r="F33" s="21" t="s">
        <v>24</v>
      </c>
      <c r="G33" s="21" t="s">
        <v>25</v>
      </c>
      <c r="H33" s="21" t="s">
        <v>24</v>
      </c>
      <c r="I33" s="40" t="s">
        <v>25</v>
      </c>
      <c r="J33" s="41" t="s">
        <v>24</v>
      </c>
      <c r="K33" s="21" t="s">
        <v>25</v>
      </c>
      <c r="L33" s="21" t="s">
        <v>24</v>
      </c>
      <c r="M33" s="21" t="s">
        <v>25</v>
      </c>
      <c r="N33" s="21" t="s">
        <v>24</v>
      </c>
      <c r="O33" s="21" t="s">
        <v>25</v>
      </c>
      <c r="P33" s="21" t="s">
        <v>24</v>
      </c>
      <c r="Q33" s="21" t="s">
        <v>25</v>
      </c>
      <c r="R33" s="21" t="s">
        <v>24</v>
      </c>
      <c r="S33" s="101" t="s">
        <v>25</v>
      </c>
      <c r="T33" s="21" t="s">
        <v>24</v>
      </c>
      <c r="U33" s="21" t="s">
        <v>25</v>
      </c>
      <c r="V33" s="21" t="s">
        <v>24</v>
      </c>
      <c r="W33" s="46" t="s">
        <v>25</v>
      </c>
      <c r="X33" s="41" t="s">
        <v>24</v>
      </c>
      <c r="Y33" s="21" t="s">
        <v>25</v>
      </c>
      <c r="Z33" s="21" t="s">
        <v>24</v>
      </c>
      <c r="AA33" s="21" t="s">
        <v>25</v>
      </c>
      <c r="AB33" s="21" t="s">
        <v>24</v>
      </c>
      <c r="AC33" s="21" t="s">
        <v>25</v>
      </c>
      <c r="AD33" s="21" t="s">
        <v>24</v>
      </c>
      <c r="AE33" s="46" t="s">
        <v>25</v>
      </c>
      <c r="AF33" s="41" t="s">
        <v>24</v>
      </c>
      <c r="AG33" s="21" t="s">
        <v>25</v>
      </c>
      <c r="AH33" s="21" t="s">
        <v>24</v>
      </c>
      <c r="AI33" s="21" t="s">
        <v>25</v>
      </c>
      <c r="AJ33" s="101" t="s">
        <v>24</v>
      </c>
      <c r="AK33" s="21" t="s">
        <v>25</v>
      </c>
      <c r="AL33" s="21" t="s">
        <v>24</v>
      </c>
      <c r="AM33" s="21" t="s">
        <v>25</v>
      </c>
      <c r="AN33" s="21" t="s">
        <v>24</v>
      </c>
      <c r="AO33" s="21" t="s">
        <v>25</v>
      </c>
      <c r="AP33" s="21" t="s">
        <v>24</v>
      </c>
      <c r="AQ33" s="21" t="s">
        <v>25</v>
      </c>
      <c r="AR33" s="21" t="s">
        <v>24</v>
      </c>
      <c r="AS33" s="21" t="s">
        <v>25</v>
      </c>
      <c r="AT33" s="21" t="s">
        <v>24</v>
      </c>
      <c r="AU33" s="21" t="s">
        <v>25</v>
      </c>
      <c r="AV33" s="21" t="s">
        <v>24</v>
      </c>
      <c r="AW33" s="21" t="s">
        <v>25</v>
      </c>
      <c r="AX33" s="67" t="s">
        <v>24</v>
      </c>
      <c r="AY33" s="68" t="s">
        <v>25</v>
      </c>
      <c r="AZ33" s="68" t="s">
        <v>24</v>
      </c>
      <c r="BA33" s="68" t="s">
        <v>25</v>
      </c>
      <c r="BB33" s="69" t="s">
        <v>24</v>
      </c>
      <c r="BC33" s="70"/>
    </row>
    <row r="34" spans="1:55" s="5" customFormat="1" ht="15" customHeight="1" thickTop="1">
      <c r="A34" s="250" t="s">
        <v>138</v>
      </c>
      <c r="B34" s="139"/>
      <c r="C34" s="139"/>
      <c r="D34" s="139"/>
      <c r="E34" s="139"/>
      <c r="F34" s="139"/>
      <c r="G34" s="139"/>
      <c r="H34" s="139"/>
      <c r="I34" s="254"/>
      <c r="J34" s="256" t="s">
        <v>26</v>
      </c>
      <c r="K34" s="139" t="s">
        <v>26</v>
      </c>
      <c r="L34" s="135" t="s">
        <v>26</v>
      </c>
      <c r="M34" s="135" t="s">
        <v>26</v>
      </c>
      <c r="N34" s="135" t="s">
        <v>26</v>
      </c>
      <c r="O34" s="139"/>
      <c r="P34" s="135" t="s">
        <v>27</v>
      </c>
      <c r="Q34" s="135" t="s">
        <v>27</v>
      </c>
      <c r="R34" s="139"/>
      <c r="S34" s="139" t="s">
        <v>28</v>
      </c>
      <c r="T34" s="139" t="s">
        <v>28</v>
      </c>
      <c r="U34" s="139" t="s">
        <v>28</v>
      </c>
      <c r="V34" s="139" t="s">
        <v>28</v>
      </c>
      <c r="W34" s="269" t="s">
        <v>124</v>
      </c>
      <c r="X34" s="261"/>
      <c r="Y34" s="265"/>
      <c r="Z34" s="265"/>
      <c r="AA34" s="265"/>
      <c r="AB34" s="265" t="s">
        <v>26</v>
      </c>
      <c r="AC34" s="265" t="s">
        <v>26</v>
      </c>
      <c r="AD34" s="265" t="s">
        <v>26</v>
      </c>
      <c r="AE34" s="295" t="s">
        <v>26</v>
      </c>
      <c r="AF34" s="298" t="s">
        <v>26</v>
      </c>
      <c r="AG34" s="139" t="s">
        <v>26</v>
      </c>
      <c r="AH34" s="135" t="s">
        <v>26</v>
      </c>
      <c r="AI34" s="135" t="s">
        <v>26</v>
      </c>
      <c r="AJ34" s="135" t="s">
        <v>26</v>
      </c>
      <c r="AK34" s="135" t="s">
        <v>26</v>
      </c>
      <c r="AL34" s="139"/>
      <c r="AM34" s="135" t="s">
        <v>27</v>
      </c>
      <c r="AN34" s="135" t="s">
        <v>27</v>
      </c>
      <c r="AO34" s="135"/>
      <c r="AP34" s="135"/>
      <c r="AQ34" s="135"/>
      <c r="AR34" s="135"/>
      <c r="AS34" s="139"/>
      <c r="AT34" s="139" t="s">
        <v>28</v>
      </c>
      <c r="AU34" s="139" t="s">
        <v>28</v>
      </c>
      <c r="AV34" s="139" t="s">
        <v>28</v>
      </c>
      <c r="AW34" s="139" t="s">
        <v>28</v>
      </c>
      <c r="AX34" s="139" t="s">
        <v>28</v>
      </c>
      <c r="AY34" s="139" t="s">
        <v>28</v>
      </c>
      <c r="AZ34" s="139" t="s">
        <v>28</v>
      </c>
      <c r="BA34" s="139" t="s">
        <v>28</v>
      </c>
      <c r="BB34" s="135"/>
      <c r="BC34" s="71"/>
    </row>
    <row r="35" spans="1:55" s="5" customFormat="1" ht="15" customHeight="1">
      <c r="A35" s="251"/>
      <c r="B35" s="136"/>
      <c r="C35" s="136"/>
      <c r="D35" s="136"/>
      <c r="E35" s="136"/>
      <c r="F35" s="136"/>
      <c r="G35" s="136"/>
      <c r="H35" s="136"/>
      <c r="I35" s="255"/>
      <c r="J35" s="257"/>
      <c r="K35" s="136"/>
      <c r="L35" s="136"/>
      <c r="M35" s="259"/>
      <c r="N35" s="136"/>
      <c r="O35" s="136"/>
      <c r="P35" s="136"/>
      <c r="Q35" s="136"/>
      <c r="R35" s="136"/>
      <c r="S35" s="280"/>
      <c r="T35" s="136"/>
      <c r="U35" s="136"/>
      <c r="V35" s="136"/>
      <c r="W35" s="270"/>
      <c r="X35" s="262"/>
      <c r="Y35" s="136"/>
      <c r="Z35" s="136"/>
      <c r="AA35" s="136"/>
      <c r="AB35" s="136"/>
      <c r="AC35" s="136"/>
      <c r="AD35" s="136"/>
      <c r="AE35" s="255"/>
      <c r="AF35" s="262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267"/>
      <c r="BC35" s="71"/>
    </row>
    <row r="36" spans="1:55" s="5" customFormat="1" ht="30" customHeight="1">
      <c r="A36" s="252" t="s">
        <v>139</v>
      </c>
      <c r="B36" s="22"/>
      <c r="C36" s="23"/>
      <c r="D36" s="23"/>
      <c r="E36" s="23"/>
      <c r="F36" s="23"/>
      <c r="G36" s="23"/>
      <c r="H36" s="23"/>
      <c r="I36" s="23"/>
      <c r="J36" s="140" t="s">
        <v>26</v>
      </c>
      <c r="K36" s="137" t="s">
        <v>26</v>
      </c>
      <c r="L36" s="137" t="s">
        <v>26</v>
      </c>
      <c r="M36" s="137" t="s">
        <v>26</v>
      </c>
      <c r="N36" s="137" t="s">
        <v>26</v>
      </c>
      <c r="O36" s="140"/>
      <c r="P36" s="137" t="s">
        <v>27</v>
      </c>
      <c r="Q36" s="137" t="s">
        <v>27</v>
      </c>
      <c r="R36" s="137"/>
      <c r="S36" s="137" t="s">
        <v>28</v>
      </c>
      <c r="T36" s="137" t="s">
        <v>28</v>
      </c>
      <c r="U36" s="137" t="s">
        <v>28</v>
      </c>
      <c r="V36" s="137" t="s">
        <v>28</v>
      </c>
      <c r="W36" s="232" t="s">
        <v>124</v>
      </c>
      <c r="X36" s="263"/>
      <c r="Y36" s="137"/>
      <c r="Z36" s="137"/>
      <c r="AA36" s="137"/>
      <c r="AB36" s="137" t="s">
        <v>26</v>
      </c>
      <c r="AC36" s="137" t="s">
        <v>26</v>
      </c>
      <c r="AD36" s="137" t="s">
        <v>26</v>
      </c>
      <c r="AE36" s="296" t="s">
        <v>26</v>
      </c>
      <c r="AF36" s="299" t="s">
        <v>26</v>
      </c>
      <c r="AG36" s="137" t="s">
        <v>26</v>
      </c>
      <c r="AH36" s="137" t="s">
        <v>125</v>
      </c>
      <c r="AI36" s="137" t="s">
        <v>125</v>
      </c>
      <c r="AJ36" s="137" t="s">
        <v>125</v>
      </c>
      <c r="AK36" s="137" t="s">
        <v>125</v>
      </c>
      <c r="AL36" s="137" t="s">
        <v>27</v>
      </c>
      <c r="AM36" s="137" t="s">
        <v>27</v>
      </c>
      <c r="AN36" s="137" t="s">
        <v>27</v>
      </c>
      <c r="AO36" s="137"/>
      <c r="AP36" s="137"/>
      <c r="AQ36" s="272"/>
      <c r="AR36" s="272"/>
      <c r="AS36" s="140"/>
      <c r="AT36" s="137" t="s">
        <v>28</v>
      </c>
      <c r="AU36" s="137" t="s">
        <v>28</v>
      </c>
      <c r="AV36" s="137" t="s">
        <v>28</v>
      </c>
      <c r="AW36" s="137" t="s">
        <v>28</v>
      </c>
      <c r="AX36" s="137" t="s">
        <v>28</v>
      </c>
      <c r="AY36" s="137" t="s">
        <v>28</v>
      </c>
      <c r="AZ36" s="137" t="s">
        <v>28</v>
      </c>
      <c r="BA36" s="137" t="s">
        <v>28</v>
      </c>
      <c r="BB36" s="271"/>
      <c r="BC36" s="71"/>
    </row>
    <row r="37" spans="1:55" s="5" customFormat="1" ht="18" customHeight="1" thickBot="1">
      <c r="A37" s="253"/>
      <c r="B37" s="24"/>
      <c r="C37" s="25"/>
      <c r="D37" s="25"/>
      <c r="E37" s="25"/>
      <c r="F37" s="25"/>
      <c r="G37" s="25"/>
      <c r="H37" s="25"/>
      <c r="I37" s="25"/>
      <c r="J37" s="268"/>
      <c r="K37" s="258"/>
      <c r="L37" s="268"/>
      <c r="M37" s="258"/>
      <c r="N37" s="138"/>
      <c r="O37" s="138"/>
      <c r="P37" s="138"/>
      <c r="Q37" s="138"/>
      <c r="R37" s="138"/>
      <c r="S37" s="138"/>
      <c r="T37" s="138"/>
      <c r="U37" s="138"/>
      <c r="V37" s="138"/>
      <c r="W37" s="260"/>
      <c r="X37" s="264"/>
      <c r="Y37" s="266"/>
      <c r="Z37" s="266"/>
      <c r="AA37" s="266"/>
      <c r="AB37" s="266"/>
      <c r="AC37" s="266"/>
      <c r="AD37" s="266"/>
      <c r="AE37" s="297"/>
      <c r="AF37" s="300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260"/>
      <c r="BC37" s="71"/>
    </row>
    <row r="38" spans="1:55" ht="8.25" customHeight="1" thickTop="1">
      <c r="AX38" s="72"/>
      <c r="AY38" s="72"/>
      <c r="AZ38" s="72"/>
      <c r="BA38" s="72"/>
    </row>
    <row r="39" spans="1:55" s="4" customFormat="1" ht="14">
      <c r="A39" s="4" t="s">
        <v>29</v>
      </c>
      <c r="C39" s="9"/>
      <c r="D39" s="26"/>
      <c r="E39" s="26"/>
      <c r="F39" s="27" t="s">
        <v>26</v>
      </c>
      <c r="G39" s="9" t="s">
        <v>30</v>
      </c>
      <c r="I39" s="26"/>
      <c r="J39" s="26"/>
      <c r="K39" s="26"/>
      <c r="L39" s="26"/>
      <c r="M39" s="26"/>
      <c r="N39" s="26" t="s">
        <v>27</v>
      </c>
      <c r="O39" s="9" t="s">
        <v>31</v>
      </c>
      <c r="Q39" s="26"/>
      <c r="R39" s="26"/>
      <c r="S39" s="26"/>
      <c r="T39" s="26"/>
      <c r="U39" s="9"/>
      <c r="Y39" s="26"/>
      <c r="Z39" s="26"/>
      <c r="AA39" s="26"/>
      <c r="AB39" s="26"/>
      <c r="AC39" s="26"/>
      <c r="AD39" s="26"/>
      <c r="AE39" s="26"/>
      <c r="AF39" s="26"/>
      <c r="AG39" s="28"/>
      <c r="AH39" s="28" t="s">
        <v>28</v>
      </c>
      <c r="AI39" s="9" t="s">
        <v>32</v>
      </c>
      <c r="AJ39" s="26"/>
      <c r="AK39" s="26"/>
      <c r="AL39" s="28"/>
      <c r="AM39" s="28"/>
      <c r="AN39" s="26"/>
      <c r="AU39" s="26"/>
      <c r="AV39" s="26"/>
      <c r="AW39" s="26"/>
      <c r="AX39" s="73"/>
      <c r="AY39" s="73"/>
      <c r="AZ39" s="73"/>
      <c r="BA39" s="73"/>
    </row>
    <row r="40" spans="1:55" s="4" customFormat="1" ht="30" customHeight="1">
      <c r="A40" s="28"/>
      <c r="B40" s="26"/>
      <c r="C40" s="26"/>
      <c r="D40" s="26"/>
      <c r="E40" s="26"/>
      <c r="F40" s="112" t="s">
        <v>24</v>
      </c>
      <c r="G40" s="133" t="s">
        <v>33</v>
      </c>
      <c r="H40" s="133"/>
      <c r="I40" s="133"/>
      <c r="J40" s="133"/>
      <c r="K40" s="133"/>
      <c r="L40" s="133"/>
      <c r="M40" s="133"/>
      <c r="N40" s="28" t="s">
        <v>34</v>
      </c>
      <c r="O40" s="9" t="s">
        <v>35</v>
      </c>
      <c r="P40" s="26"/>
      <c r="Q40" s="26"/>
      <c r="R40" s="26"/>
      <c r="S40" s="9"/>
      <c r="T40" s="26"/>
      <c r="U40" s="26"/>
      <c r="V40" s="26"/>
      <c r="W40" s="26"/>
      <c r="X40" s="26"/>
      <c r="Y40" s="26"/>
      <c r="Z40" s="28"/>
      <c r="AA40" s="26"/>
      <c r="AB40" s="133"/>
      <c r="AC40" s="133"/>
      <c r="AD40" s="133"/>
      <c r="AE40" s="133"/>
      <c r="AF40" s="133"/>
      <c r="AG40" s="133"/>
      <c r="AH40" s="133"/>
      <c r="AI40" s="133"/>
      <c r="AJ40" s="133"/>
      <c r="AK40" s="55"/>
      <c r="AL40" s="55"/>
      <c r="AM40" s="27"/>
      <c r="AN40" s="134"/>
      <c r="AO40" s="133"/>
      <c r="AP40" s="133"/>
      <c r="AQ40" s="133"/>
      <c r="AR40" s="133"/>
      <c r="AS40" s="133"/>
      <c r="AT40" s="133"/>
      <c r="AU40" s="133"/>
      <c r="AV40" s="133"/>
      <c r="AW40" s="133"/>
      <c r="AX40" s="73"/>
      <c r="AY40" s="73"/>
      <c r="AZ40" s="73"/>
      <c r="BA40" s="73"/>
    </row>
    <row r="41" spans="1:55" s="4" customFormat="1" ht="9.75" customHeight="1">
      <c r="A41" s="28"/>
      <c r="B41" s="26"/>
      <c r="C41" s="26"/>
      <c r="D41" s="26"/>
      <c r="E41" s="26"/>
      <c r="F41" s="26"/>
      <c r="G41" s="9"/>
      <c r="H41" s="26"/>
      <c r="I41" s="26"/>
      <c r="J41" s="26"/>
      <c r="K41" s="26"/>
      <c r="L41" s="26"/>
      <c r="M41" s="26"/>
      <c r="N41" s="26"/>
      <c r="O41" s="9"/>
      <c r="P41" s="26"/>
      <c r="Q41" s="26"/>
      <c r="R41" s="47"/>
      <c r="S41" s="48"/>
      <c r="T41" s="26"/>
      <c r="U41" s="26"/>
      <c r="V41" s="26"/>
      <c r="W41" s="26"/>
      <c r="X41" s="26"/>
      <c r="AL41" s="26"/>
      <c r="AM41" s="26"/>
      <c r="AN41" s="26"/>
      <c r="AO41" s="47"/>
      <c r="AP41" s="48"/>
      <c r="AQ41" s="56"/>
      <c r="AR41" s="56"/>
      <c r="AS41" s="47"/>
      <c r="AT41" s="28"/>
      <c r="AU41" s="26"/>
      <c r="AV41" s="26"/>
      <c r="AW41" s="26"/>
      <c r="AX41" s="73"/>
      <c r="AY41" s="73"/>
      <c r="AZ41" s="73"/>
      <c r="BA41" s="73"/>
    </row>
    <row r="42" spans="1:55" s="4" customFormat="1" ht="18.75" customHeight="1">
      <c r="A42" s="29" t="s">
        <v>36</v>
      </c>
      <c r="C42" s="26"/>
      <c r="D42" s="26"/>
      <c r="E42" s="26"/>
      <c r="F42" s="26"/>
      <c r="G42" s="9"/>
      <c r="H42" s="26"/>
      <c r="I42" s="26"/>
      <c r="J42" s="26"/>
      <c r="K42" s="26"/>
      <c r="L42" s="26"/>
      <c r="M42" s="26"/>
      <c r="N42" s="26"/>
      <c r="O42" s="9"/>
      <c r="P42" s="26"/>
      <c r="Q42" s="26"/>
      <c r="R42" s="26"/>
      <c r="T42" s="29" t="s">
        <v>37</v>
      </c>
      <c r="V42" s="26"/>
      <c r="W42" s="26"/>
      <c r="X42" s="26"/>
      <c r="Y42" s="26"/>
      <c r="Z42" s="9"/>
      <c r="AA42" s="26"/>
      <c r="AB42" s="26"/>
      <c r="AC42" s="26"/>
      <c r="AD42" s="26"/>
      <c r="AE42" s="26"/>
      <c r="AF42" s="26"/>
      <c r="AG42" s="29" t="s">
        <v>38</v>
      </c>
      <c r="AH42" s="9"/>
      <c r="AI42" s="26"/>
      <c r="AJ42" s="26"/>
      <c r="AK42" s="28"/>
      <c r="AL42" s="26"/>
      <c r="AM42" s="26"/>
      <c r="AN42" s="26"/>
      <c r="AO42" s="28"/>
      <c r="AP42" s="9"/>
      <c r="AQ42" s="26"/>
      <c r="AR42" s="26"/>
      <c r="AS42" s="28"/>
      <c r="AT42" s="28"/>
      <c r="AU42" s="26"/>
      <c r="AV42" s="26"/>
      <c r="AW42" s="26"/>
      <c r="AX42" s="73"/>
      <c r="AY42" s="73"/>
      <c r="AZ42" s="73"/>
      <c r="BA42" s="73"/>
    </row>
    <row r="43" spans="1:55" s="4" customFormat="1" ht="108" customHeight="1">
      <c r="A43" s="141" t="s">
        <v>11</v>
      </c>
      <c r="B43" s="142"/>
      <c r="C43" s="141" t="s">
        <v>39</v>
      </c>
      <c r="D43" s="142"/>
      <c r="E43" s="141" t="s">
        <v>40</v>
      </c>
      <c r="F43" s="142"/>
      <c r="G43" s="141" t="s">
        <v>41</v>
      </c>
      <c r="H43" s="142"/>
      <c r="I43" s="141" t="s">
        <v>42</v>
      </c>
      <c r="J43" s="143"/>
      <c r="K43" s="143"/>
      <c r="L43" s="142"/>
      <c r="M43" s="141" t="s">
        <v>43</v>
      </c>
      <c r="N43" s="142"/>
      <c r="O43" s="141" t="s">
        <v>44</v>
      </c>
      <c r="P43" s="142"/>
      <c r="Q43" s="26"/>
      <c r="R43" s="141" t="s">
        <v>45</v>
      </c>
      <c r="S43" s="143"/>
      <c r="T43" s="143"/>
      <c r="U43" s="143"/>
      <c r="V43" s="142"/>
      <c r="W43" s="144" t="s">
        <v>46</v>
      </c>
      <c r="X43" s="145"/>
      <c r="Y43" s="141" t="s">
        <v>47</v>
      </c>
      <c r="Z43" s="142"/>
      <c r="AA43" s="26"/>
      <c r="AB43" s="141" t="s">
        <v>48</v>
      </c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2"/>
      <c r="AN43" s="141" t="s">
        <v>49</v>
      </c>
      <c r="AO43" s="143"/>
      <c r="AP43" s="143"/>
      <c r="AQ43" s="143"/>
      <c r="AR43" s="143"/>
      <c r="AS43" s="143"/>
      <c r="AT43" s="143"/>
      <c r="AU43" s="142"/>
      <c r="AV43" s="141" t="s">
        <v>46</v>
      </c>
      <c r="AW43" s="142"/>
      <c r="AX43" s="73"/>
      <c r="AY43" s="73"/>
      <c r="AZ43" s="73"/>
      <c r="BA43" s="73"/>
    </row>
    <row r="44" spans="1:55" s="4" customFormat="1" ht="65.25" customHeight="1">
      <c r="A44" s="146">
        <v>1</v>
      </c>
      <c r="B44" s="147"/>
      <c r="C44" s="146">
        <v>15</v>
      </c>
      <c r="D44" s="147"/>
      <c r="E44" s="146">
        <v>5</v>
      </c>
      <c r="F44" s="147"/>
      <c r="G44" s="146">
        <v>0</v>
      </c>
      <c r="H44" s="147"/>
      <c r="I44" s="146">
        <v>0</v>
      </c>
      <c r="J44" s="148"/>
      <c r="K44" s="148"/>
      <c r="L44" s="147"/>
      <c r="M44" s="146">
        <v>12</v>
      </c>
      <c r="N44" s="147"/>
      <c r="O44" s="146">
        <f>SUM(C44:N44)</f>
        <v>32</v>
      </c>
      <c r="P44" s="147"/>
      <c r="Q44" s="26"/>
      <c r="R44" s="149" t="s">
        <v>145</v>
      </c>
      <c r="S44" s="150"/>
      <c r="T44" s="150"/>
      <c r="U44" s="150"/>
      <c r="V44" s="151"/>
      <c r="W44" s="146">
        <v>4</v>
      </c>
      <c r="X44" s="147"/>
      <c r="Y44" s="152" t="s">
        <v>126</v>
      </c>
      <c r="Z44" s="130"/>
      <c r="AA44" s="26"/>
      <c r="AB44" s="153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5"/>
      <c r="AN44" s="153"/>
      <c r="AO44" s="154"/>
      <c r="AP44" s="154"/>
      <c r="AQ44" s="154"/>
      <c r="AR44" s="154"/>
      <c r="AS44" s="154"/>
      <c r="AT44" s="154"/>
      <c r="AU44" s="155"/>
      <c r="AV44" s="156"/>
      <c r="AW44" s="151"/>
      <c r="AX44" s="73"/>
      <c r="AY44" s="73"/>
      <c r="AZ44" s="73"/>
      <c r="BA44" s="73"/>
    </row>
    <row r="45" spans="1:55" s="4" customFormat="1" ht="29.25" customHeight="1">
      <c r="A45" s="157">
        <v>2</v>
      </c>
      <c r="B45" s="147"/>
      <c r="C45" s="146">
        <v>13</v>
      </c>
      <c r="D45" s="147"/>
      <c r="E45" s="146">
        <v>6</v>
      </c>
      <c r="F45" s="147"/>
      <c r="G45" s="157" t="s">
        <v>126</v>
      </c>
      <c r="H45" s="147"/>
      <c r="I45" s="146">
        <v>0</v>
      </c>
      <c r="J45" s="148"/>
      <c r="K45" s="148"/>
      <c r="L45" s="147"/>
      <c r="M45" s="146">
        <v>12</v>
      </c>
      <c r="N45" s="147"/>
      <c r="O45" s="146">
        <f>SUM(C45:N45)</f>
        <v>31</v>
      </c>
      <c r="P45" s="147"/>
      <c r="Q45" s="26"/>
      <c r="R45" s="156"/>
      <c r="S45" s="150"/>
      <c r="T45" s="150"/>
      <c r="U45" s="150"/>
      <c r="V45" s="151"/>
      <c r="W45" s="146"/>
      <c r="X45" s="147"/>
      <c r="Y45" s="128"/>
      <c r="Z45" s="130"/>
      <c r="AA45" s="26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73"/>
      <c r="AY45" s="73"/>
      <c r="AZ45" s="73"/>
      <c r="BA45" s="73"/>
    </row>
    <row r="46" spans="1:55" s="4" customFormat="1" ht="30" customHeight="1">
      <c r="A46" s="146" t="s">
        <v>44</v>
      </c>
      <c r="B46" s="147"/>
      <c r="C46" s="146">
        <f t="shared" ref="C46:E46" si="0">SUM(C44:D45)</f>
        <v>28</v>
      </c>
      <c r="D46" s="147"/>
      <c r="E46" s="146">
        <f t="shared" si="0"/>
        <v>11</v>
      </c>
      <c r="F46" s="147"/>
      <c r="G46" s="157" t="s">
        <v>153</v>
      </c>
      <c r="H46" s="147"/>
      <c r="I46" s="146">
        <f>SUM(I44:J45)</f>
        <v>0</v>
      </c>
      <c r="J46" s="148"/>
      <c r="K46" s="148"/>
      <c r="L46" s="147"/>
      <c r="M46" s="146">
        <f>SUM(M44:N45)</f>
        <v>24</v>
      </c>
      <c r="N46" s="147"/>
      <c r="O46" s="146">
        <f>SUM(O44:P45)</f>
        <v>63</v>
      </c>
      <c r="P46" s="147"/>
      <c r="Q46" s="26"/>
      <c r="R46" s="156"/>
      <c r="S46" s="150"/>
      <c r="T46" s="150"/>
      <c r="U46" s="150"/>
      <c r="V46" s="151"/>
      <c r="W46" s="146"/>
      <c r="X46" s="147"/>
      <c r="Y46" s="128"/>
      <c r="Z46" s="130"/>
      <c r="AA46" s="26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73"/>
      <c r="AY46" s="73"/>
      <c r="AZ46" s="73"/>
      <c r="BA46" s="73"/>
    </row>
    <row r="47" spans="1:55" s="4" customFormat="1" ht="37.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6"/>
      <c r="R47" s="133"/>
      <c r="S47" s="133"/>
      <c r="T47" s="133"/>
      <c r="U47" s="133"/>
      <c r="V47" s="133"/>
      <c r="W47" s="158"/>
      <c r="X47" s="158"/>
      <c r="Y47" s="159"/>
      <c r="Z47" s="159"/>
      <c r="AA47" s="26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73"/>
      <c r="AY47" s="73"/>
      <c r="AZ47" s="73"/>
      <c r="BA47" s="73"/>
    </row>
    <row r="48" spans="1:55" ht="26.25" customHeight="1"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72"/>
      <c r="AY48" s="72"/>
      <c r="AZ48" s="72"/>
      <c r="BA48" s="72"/>
    </row>
    <row r="49" spans="1:54" s="4" customFormat="1" ht="19.5" customHeight="1">
      <c r="A49" s="28"/>
      <c r="B49" s="29"/>
      <c r="C49" s="26"/>
      <c r="D49" s="26"/>
      <c r="E49" s="26"/>
      <c r="F49" s="26"/>
      <c r="G49" s="9"/>
      <c r="H49" s="26"/>
      <c r="I49" s="26"/>
      <c r="J49" s="26"/>
      <c r="K49" s="26"/>
      <c r="L49" s="26"/>
      <c r="M49" s="26"/>
      <c r="N49" s="26"/>
      <c r="O49" s="9"/>
      <c r="P49" s="26"/>
      <c r="Q49" s="26"/>
      <c r="R49" s="26"/>
      <c r="S49" s="26"/>
      <c r="T49" s="28"/>
      <c r="U49" s="29"/>
      <c r="V49" s="26"/>
      <c r="W49" s="49" t="s">
        <v>50</v>
      </c>
      <c r="X49" s="26"/>
      <c r="Y49" s="26"/>
      <c r="Z49" s="9"/>
      <c r="AA49" s="26"/>
      <c r="AB49" s="26"/>
      <c r="AC49" s="26"/>
      <c r="AD49" s="26"/>
      <c r="AE49" s="26"/>
      <c r="AF49" s="26"/>
      <c r="AG49" s="29"/>
      <c r="AH49" s="9"/>
      <c r="AI49" s="26"/>
      <c r="AJ49" s="26"/>
      <c r="AK49" s="28"/>
      <c r="AL49" s="26"/>
      <c r="AM49" s="26"/>
      <c r="AN49" s="26"/>
      <c r="AO49" s="28"/>
      <c r="AP49" s="9"/>
      <c r="AQ49" s="26"/>
      <c r="AR49" s="26"/>
      <c r="AS49" s="28"/>
      <c r="AT49" s="28"/>
      <c r="AU49" s="26"/>
      <c r="AV49" s="26"/>
      <c r="AW49" s="26"/>
    </row>
    <row r="50" spans="1:54" s="4" customFormat="1" ht="9.75" customHeight="1">
      <c r="A50" s="28"/>
      <c r="B50" s="29"/>
      <c r="C50" s="26"/>
      <c r="D50" s="26"/>
      <c r="E50" s="26"/>
      <c r="F50" s="26"/>
      <c r="G50" s="9"/>
      <c r="H50" s="26"/>
      <c r="I50" s="26"/>
      <c r="J50" s="26"/>
      <c r="K50" s="26"/>
      <c r="L50" s="26"/>
      <c r="M50" s="26"/>
      <c r="N50" s="26"/>
      <c r="O50" s="9"/>
      <c r="P50" s="26"/>
      <c r="Q50" s="26"/>
      <c r="R50" s="26"/>
      <c r="S50" s="26"/>
      <c r="T50" s="28"/>
      <c r="U50" s="29"/>
      <c r="V50" s="26"/>
      <c r="W50" s="49"/>
      <c r="X50" s="26"/>
      <c r="Y50" s="26"/>
      <c r="Z50" s="9"/>
      <c r="AA50" s="26"/>
      <c r="AB50" s="26"/>
      <c r="AC50" s="26"/>
      <c r="AD50" s="26"/>
      <c r="AE50" s="26"/>
      <c r="AF50" s="26"/>
      <c r="AG50" s="29"/>
      <c r="AH50" s="9"/>
      <c r="AI50" s="26"/>
      <c r="AJ50" s="26"/>
      <c r="AK50" s="28"/>
      <c r="AL50" s="26"/>
      <c r="AM50" s="26"/>
      <c r="AN50" s="26"/>
      <c r="AO50" s="28"/>
      <c r="AP50" s="9"/>
      <c r="AQ50" s="26"/>
      <c r="AR50" s="26"/>
      <c r="AS50" s="28"/>
      <c r="AT50" s="28"/>
      <c r="AU50" s="26"/>
      <c r="AV50" s="26"/>
      <c r="AW50" s="26"/>
    </row>
    <row r="51" spans="1:54" s="4" customFormat="1" ht="24.75" customHeight="1">
      <c r="A51" s="281" t="s">
        <v>51</v>
      </c>
      <c r="B51" s="282"/>
      <c r="C51" s="163" t="s">
        <v>52</v>
      </c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0" t="s">
        <v>53</v>
      </c>
      <c r="O51" s="161"/>
      <c r="P51" s="161"/>
      <c r="Q51" s="161"/>
      <c r="R51" s="161"/>
      <c r="S51" s="162"/>
      <c r="T51" s="287" t="s">
        <v>54</v>
      </c>
      <c r="U51" s="287"/>
      <c r="V51" s="160" t="s">
        <v>55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2"/>
      <c r="AH51" s="160" t="s">
        <v>56</v>
      </c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2"/>
    </row>
    <row r="52" spans="1:54" s="4" customFormat="1" ht="19.5" customHeight="1">
      <c r="A52" s="283"/>
      <c r="B52" s="284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288" t="s">
        <v>57</v>
      </c>
      <c r="O52" s="288"/>
      <c r="P52" s="288" t="s">
        <v>58</v>
      </c>
      <c r="Q52" s="288"/>
      <c r="R52" s="288" t="s">
        <v>59</v>
      </c>
      <c r="S52" s="288"/>
      <c r="T52" s="287"/>
      <c r="U52" s="287"/>
      <c r="V52" s="289" t="s">
        <v>60</v>
      </c>
      <c r="W52" s="290"/>
      <c r="X52" s="163" t="s">
        <v>61</v>
      </c>
      <c r="Y52" s="163"/>
      <c r="Z52" s="163"/>
      <c r="AA52" s="163"/>
      <c r="AB52" s="163"/>
      <c r="AC52" s="163"/>
      <c r="AD52" s="163"/>
      <c r="AE52" s="163"/>
      <c r="AF52" s="289" t="s">
        <v>62</v>
      </c>
      <c r="AG52" s="290"/>
      <c r="AH52" s="164" t="s">
        <v>63</v>
      </c>
      <c r="AI52" s="164"/>
      <c r="AJ52" s="164"/>
      <c r="AK52" s="164"/>
      <c r="AL52" s="164" t="s">
        <v>64</v>
      </c>
      <c r="AM52" s="164"/>
      <c r="AN52" s="164"/>
      <c r="AO52" s="164"/>
      <c r="AP52" s="164" t="s">
        <v>65</v>
      </c>
      <c r="AQ52" s="164"/>
      <c r="AR52" s="164"/>
      <c r="AS52" s="164"/>
      <c r="AT52" s="164" t="s">
        <v>65</v>
      </c>
      <c r="AU52" s="164"/>
      <c r="AV52" s="164"/>
      <c r="AW52" s="164"/>
    </row>
    <row r="53" spans="1:54" s="4" customFormat="1" ht="19.5" customHeight="1">
      <c r="A53" s="283"/>
      <c r="B53" s="284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288"/>
      <c r="O53" s="288"/>
      <c r="P53" s="288"/>
      <c r="Q53" s="288"/>
      <c r="R53" s="288"/>
      <c r="S53" s="288"/>
      <c r="T53" s="287"/>
      <c r="U53" s="287"/>
      <c r="V53" s="291"/>
      <c r="W53" s="292"/>
      <c r="X53" s="289" t="s">
        <v>66</v>
      </c>
      <c r="Y53" s="290"/>
      <c r="Z53" s="164" t="s">
        <v>67</v>
      </c>
      <c r="AA53" s="164"/>
      <c r="AB53" s="164"/>
      <c r="AC53" s="164"/>
      <c r="AD53" s="164"/>
      <c r="AE53" s="164"/>
      <c r="AF53" s="291"/>
      <c r="AG53" s="292"/>
      <c r="AH53" s="164" t="s">
        <v>68</v>
      </c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</row>
    <row r="54" spans="1:54" s="4" customFormat="1" ht="30" customHeight="1">
      <c r="A54" s="283"/>
      <c r="B54" s="284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288"/>
      <c r="O54" s="288"/>
      <c r="P54" s="288"/>
      <c r="Q54" s="288"/>
      <c r="R54" s="288"/>
      <c r="S54" s="288"/>
      <c r="T54" s="287"/>
      <c r="U54" s="287"/>
      <c r="V54" s="291"/>
      <c r="W54" s="292"/>
      <c r="X54" s="291"/>
      <c r="Y54" s="292"/>
      <c r="Z54" s="287" t="s">
        <v>69</v>
      </c>
      <c r="AA54" s="287"/>
      <c r="AB54" s="288" t="s">
        <v>70</v>
      </c>
      <c r="AC54" s="288"/>
      <c r="AD54" s="288" t="s">
        <v>71</v>
      </c>
      <c r="AE54" s="288"/>
      <c r="AF54" s="291"/>
      <c r="AG54" s="292"/>
      <c r="AH54" s="164">
        <v>1</v>
      </c>
      <c r="AI54" s="164"/>
      <c r="AJ54" s="164">
        <v>2</v>
      </c>
      <c r="AK54" s="164"/>
      <c r="AL54" s="164">
        <v>3</v>
      </c>
      <c r="AM54" s="164"/>
      <c r="AN54" s="164">
        <v>4</v>
      </c>
      <c r="AO54" s="164"/>
      <c r="AP54" s="164"/>
      <c r="AQ54" s="164"/>
      <c r="AR54" s="164"/>
      <c r="AS54" s="164"/>
      <c r="AT54" s="164"/>
      <c r="AU54" s="164"/>
      <c r="AV54" s="164"/>
      <c r="AW54" s="164"/>
    </row>
    <row r="55" spans="1:54" s="4" customFormat="1" ht="19.5" customHeight="1">
      <c r="A55" s="283"/>
      <c r="B55" s="284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288"/>
      <c r="O55" s="288"/>
      <c r="P55" s="288"/>
      <c r="Q55" s="288"/>
      <c r="R55" s="288"/>
      <c r="S55" s="288"/>
      <c r="T55" s="287"/>
      <c r="U55" s="287"/>
      <c r="V55" s="291"/>
      <c r="W55" s="292"/>
      <c r="X55" s="291"/>
      <c r="Y55" s="292"/>
      <c r="Z55" s="287"/>
      <c r="AA55" s="287"/>
      <c r="AB55" s="288"/>
      <c r="AC55" s="288"/>
      <c r="AD55" s="288"/>
      <c r="AE55" s="288"/>
      <c r="AF55" s="291"/>
      <c r="AG55" s="292"/>
      <c r="AH55" s="164" t="s">
        <v>72</v>
      </c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  <c r="AT55" s="164"/>
      <c r="AU55" s="164"/>
      <c r="AV55" s="164"/>
      <c r="AW55" s="164"/>
    </row>
    <row r="56" spans="1:54" s="4" customFormat="1" ht="17.25" customHeight="1">
      <c r="A56" s="285"/>
      <c r="B56" s="286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288"/>
      <c r="O56" s="288"/>
      <c r="P56" s="288"/>
      <c r="Q56" s="288"/>
      <c r="R56" s="288"/>
      <c r="S56" s="288"/>
      <c r="T56" s="287"/>
      <c r="U56" s="287"/>
      <c r="V56" s="293"/>
      <c r="W56" s="294"/>
      <c r="X56" s="293"/>
      <c r="Y56" s="294"/>
      <c r="Z56" s="287"/>
      <c r="AA56" s="287"/>
      <c r="AB56" s="288"/>
      <c r="AC56" s="288"/>
      <c r="AD56" s="288"/>
      <c r="AE56" s="288"/>
      <c r="AF56" s="293"/>
      <c r="AG56" s="294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</row>
    <row r="57" spans="1:54" s="4" customFormat="1" ht="15.75" customHeight="1">
      <c r="A57" s="166">
        <v>1</v>
      </c>
      <c r="B57" s="167"/>
      <c r="C57" s="160">
        <v>2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2"/>
      <c r="N57" s="160">
        <v>3</v>
      </c>
      <c r="O57" s="162"/>
      <c r="P57" s="160">
        <v>4</v>
      </c>
      <c r="Q57" s="162"/>
      <c r="R57" s="160">
        <v>5</v>
      </c>
      <c r="S57" s="162"/>
      <c r="T57" s="166">
        <v>6</v>
      </c>
      <c r="U57" s="167"/>
      <c r="V57" s="160">
        <v>7</v>
      </c>
      <c r="W57" s="162"/>
      <c r="X57" s="160">
        <v>8</v>
      </c>
      <c r="Y57" s="162"/>
      <c r="Z57" s="166">
        <v>9</v>
      </c>
      <c r="AA57" s="167"/>
      <c r="AB57" s="160">
        <v>10</v>
      </c>
      <c r="AC57" s="162"/>
      <c r="AD57" s="160">
        <v>11</v>
      </c>
      <c r="AE57" s="162"/>
      <c r="AF57" s="160">
        <v>12</v>
      </c>
      <c r="AG57" s="162"/>
      <c r="AH57" s="166">
        <v>13</v>
      </c>
      <c r="AI57" s="167"/>
      <c r="AJ57" s="166">
        <v>14</v>
      </c>
      <c r="AK57" s="167"/>
      <c r="AL57" s="166">
        <v>15</v>
      </c>
      <c r="AM57" s="167"/>
      <c r="AN57" s="166">
        <v>16</v>
      </c>
      <c r="AO57" s="167"/>
      <c r="AP57" s="166">
        <v>17</v>
      </c>
      <c r="AQ57" s="167"/>
      <c r="AR57" s="166">
        <v>18</v>
      </c>
      <c r="AS57" s="167"/>
      <c r="AT57" s="166">
        <v>19</v>
      </c>
      <c r="AU57" s="167"/>
      <c r="AV57" s="166">
        <v>20</v>
      </c>
      <c r="AW57" s="170"/>
      <c r="AX57" s="122">
        <v>1</v>
      </c>
      <c r="AY57" s="123">
        <v>2</v>
      </c>
      <c r="AZ57" s="123">
        <v>3</v>
      </c>
      <c r="BA57" s="123">
        <v>4</v>
      </c>
      <c r="BB57" s="123"/>
    </row>
    <row r="58" spans="1:54" s="4" customFormat="1" ht="17.25" customHeight="1">
      <c r="A58" s="174" t="s">
        <v>73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19"/>
      <c r="AY58" s="105"/>
      <c r="AZ58" s="105"/>
      <c r="BA58" s="105"/>
      <c r="BB58" s="124"/>
    </row>
    <row r="59" spans="1:54" s="4" customFormat="1" ht="18.75" customHeight="1">
      <c r="A59" s="174" t="s">
        <v>74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19"/>
      <c r="AY59" s="105"/>
      <c r="AZ59" s="105"/>
      <c r="BA59" s="105"/>
      <c r="BB59" s="124"/>
    </row>
    <row r="60" spans="1:54" s="4" customFormat="1" ht="32.25" customHeight="1">
      <c r="A60" s="164" t="s">
        <v>75</v>
      </c>
      <c r="B60" s="164"/>
      <c r="C60" s="176" t="s">
        <v>127</v>
      </c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63">
        <v>2</v>
      </c>
      <c r="O60" s="163"/>
      <c r="P60" s="163">
        <v>1</v>
      </c>
      <c r="Q60" s="163"/>
      <c r="R60" s="163"/>
      <c r="S60" s="163"/>
      <c r="T60" s="164">
        <v>6</v>
      </c>
      <c r="U60" s="164"/>
      <c r="V60" s="163">
        <f t="shared" ref="V60:V67" si="1">T60*30</f>
        <v>180</v>
      </c>
      <c r="W60" s="163"/>
      <c r="X60" s="163">
        <f t="shared" ref="X60:X86" si="2">SUM(Z60:AE60)</f>
        <v>60</v>
      </c>
      <c r="Y60" s="163"/>
      <c r="Z60" s="164"/>
      <c r="AA60" s="164"/>
      <c r="AB60" s="163"/>
      <c r="AC60" s="163"/>
      <c r="AD60" s="163">
        <v>60</v>
      </c>
      <c r="AE60" s="163"/>
      <c r="AF60" s="163">
        <f t="shared" ref="AF60:AF86" si="3">V60-X60</f>
        <v>120</v>
      </c>
      <c r="AG60" s="163"/>
      <c r="AH60" s="166">
        <v>30</v>
      </c>
      <c r="AI60" s="167"/>
      <c r="AJ60" s="166">
        <v>30</v>
      </c>
      <c r="AK60" s="171"/>
      <c r="AL60" s="30"/>
      <c r="AM60" s="31"/>
      <c r="AN60" s="30"/>
      <c r="AO60" s="31"/>
      <c r="AP60" s="30"/>
      <c r="AQ60" s="31"/>
      <c r="AR60" s="30"/>
      <c r="AS60" s="31"/>
      <c r="AT60" s="30"/>
      <c r="AU60" s="31"/>
      <c r="AV60" s="30"/>
      <c r="AW60" s="117"/>
      <c r="AX60" s="120">
        <v>3</v>
      </c>
      <c r="AY60" s="107">
        <v>3</v>
      </c>
      <c r="AZ60" s="105"/>
      <c r="BA60" s="105"/>
      <c r="BB60" s="124">
        <f t="shared" ref="BB60:BB100" si="4">SUM(AX60:BA60)</f>
        <v>6</v>
      </c>
    </row>
    <row r="61" spans="1:54" s="4" customFormat="1" ht="30" customHeight="1">
      <c r="A61" s="164" t="s">
        <v>76</v>
      </c>
      <c r="B61" s="164"/>
      <c r="C61" s="176" t="s">
        <v>128</v>
      </c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8">
        <v>2</v>
      </c>
      <c r="O61" s="178"/>
      <c r="P61" s="163">
        <v>1</v>
      </c>
      <c r="Q61" s="163"/>
      <c r="R61" s="163"/>
      <c r="S61" s="163"/>
      <c r="T61" s="164">
        <v>4</v>
      </c>
      <c r="U61" s="164"/>
      <c r="V61" s="163">
        <f t="shared" si="1"/>
        <v>120</v>
      </c>
      <c r="W61" s="163"/>
      <c r="X61" s="163">
        <f t="shared" si="2"/>
        <v>40</v>
      </c>
      <c r="Y61" s="163"/>
      <c r="Z61" s="164">
        <v>22</v>
      </c>
      <c r="AA61" s="164"/>
      <c r="AB61" s="163"/>
      <c r="AC61" s="163"/>
      <c r="AD61" s="163">
        <v>18</v>
      </c>
      <c r="AE61" s="163"/>
      <c r="AF61" s="163">
        <f t="shared" si="3"/>
        <v>80</v>
      </c>
      <c r="AG61" s="163"/>
      <c r="AH61" s="168" t="s">
        <v>141</v>
      </c>
      <c r="AI61" s="167"/>
      <c r="AJ61" s="30">
        <v>16</v>
      </c>
      <c r="AK61" s="31">
        <v>14</v>
      </c>
      <c r="AL61" s="30"/>
      <c r="AM61" s="31"/>
      <c r="AN61" s="30"/>
      <c r="AO61" s="31"/>
      <c r="AP61" s="30"/>
      <c r="AQ61" s="31"/>
      <c r="AR61" s="30"/>
      <c r="AS61" s="31"/>
      <c r="AT61" s="30"/>
      <c r="AU61" s="31"/>
      <c r="AV61" s="30"/>
      <c r="AW61" s="117"/>
      <c r="AX61" s="120">
        <v>1</v>
      </c>
      <c r="AY61" s="107">
        <v>3</v>
      </c>
      <c r="AZ61" s="105"/>
      <c r="BA61" s="105"/>
      <c r="BB61" s="124">
        <f t="shared" si="4"/>
        <v>4</v>
      </c>
    </row>
    <row r="62" spans="1:54" s="4" customFormat="1" ht="30" customHeight="1">
      <c r="A62" s="168" t="s">
        <v>140</v>
      </c>
      <c r="B62" s="301"/>
      <c r="C62" s="185" t="s">
        <v>129</v>
      </c>
      <c r="D62" s="302"/>
      <c r="E62" s="302"/>
      <c r="F62" s="302"/>
      <c r="G62" s="302"/>
      <c r="H62" s="302"/>
      <c r="I62" s="302"/>
      <c r="J62" s="302"/>
      <c r="K62" s="302"/>
      <c r="L62" s="302"/>
      <c r="M62" s="303"/>
      <c r="N62" s="304">
        <v>3</v>
      </c>
      <c r="O62" s="305"/>
      <c r="P62" s="160"/>
      <c r="Q62" s="305"/>
      <c r="R62" s="160"/>
      <c r="S62" s="305"/>
      <c r="T62" s="166">
        <v>3</v>
      </c>
      <c r="U62" s="301"/>
      <c r="V62" s="160">
        <v>90</v>
      </c>
      <c r="W62" s="305"/>
      <c r="X62" s="160">
        <v>36</v>
      </c>
      <c r="Y62" s="305"/>
      <c r="Z62" s="166">
        <v>18</v>
      </c>
      <c r="AA62" s="301"/>
      <c r="AB62" s="160"/>
      <c r="AC62" s="305"/>
      <c r="AD62" s="160">
        <v>18</v>
      </c>
      <c r="AE62" s="305"/>
      <c r="AF62" s="160">
        <v>54</v>
      </c>
      <c r="AG62" s="305"/>
      <c r="AH62" s="166"/>
      <c r="AI62" s="301"/>
      <c r="AJ62" s="166"/>
      <c r="AK62" s="301"/>
      <c r="AL62" s="168" t="s">
        <v>144</v>
      </c>
      <c r="AM62" s="301"/>
      <c r="AN62" s="30"/>
      <c r="AO62" s="31"/>
      <c r="AP62" s="30"/>
      <c r="AQ62" s="31"/>
      <c r="AR62" s="30"/>
      <c r="AS62" s="31"/>
      <c r="AT62" s="30"/>
      <c r="AU62" s="31"/>
      <c r="AV62" s="30"/>
      <c r="AW62" s="117"/>
      <c r="AX62" s="119"/>
      <c r="AY62" s="105"/>
      <c r="AZ62" s="107">
        <v>3</v>
      </c>
      <c r="BA62" s="105"/>
      <c r="BB62" s="124">
        <v>3</v>
      </c>
    </row>
    <row r="63" spans="1:54" s="6" customFormat="1" ht="19.5" customHeight="1">
      <c r="A63" s="173"/>
      <c r="B63" s="173"/>
      <c r="C63" s="180" t="s">
        <v>77</v>
      </c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72"/>
      <c r="O63" s="172"/>
      <c r="P63" s="172"/>
      <c r="Q63" s="172"/>
      <c r="R63" s="172"/>
      <c r="S63" s="172"/>
      <c r="T63" s="173">
        <f>SUM(T60:U62)</f>
        <v>13</v>
      </c>
      <c r="U63" s="173"/>
      <c r="V63" s="173">
        <v>390</v>
      </c>
      <c r="W63" s="173"/>
      <c r="X63" s="173">
        <v>136</v>
      </c>
      <c r="Y63" s="173"/>
      <c r="Z63" s="173">
        <v>40</v>
      </c>
      <c r="AA63" s="173"/>
      <c r="AB63" s="173">
        <f>SUM(AB60:AC61)</f>
        <v>0</v>
      </c>
      <c r="AC63" s="173"/>
      <c r="AD63" s="173">
        <f>SUM(AD60:AE62)</f>
        <v>96</v>
      </c>
      <c r="AE63" s="173"/>
      <c r="AF63" s="173">
        <v>254</v>
      </c>
      <c r="AG63" s="173"/>
      <c r="AH63" s="173">
        <v>40</v>
      </c>
      <c r="AI63" s="173"/>
      <c r="AJ63" s="173">
        <f>SUM(AJ60:AK61)</f>
        <v>60</v>
      </c>
      <c r="AK63" s="173"/>
      <c r="AL63" s="173">
        <v>36</v>
      </c>
      <c r="AM63" s="173"/>
      <c r="AN63" s="173">
        <f>SUM(AN60:AO61)</f>
        <v>0</v>
      </c>
      <c r="AO63" s="173"/>
      <c r="AP63" s="173">
        <f>SUM(AP60:AQ61)</f>
        <v>0</v>
      </c>
      <c r="AQ63" s="173"/>
      <c r="AR63" s="173">
        <f>SUM(AR60:AS61)</f>
        <v>0</v>
      </c>
      <c r="AS63" s="173"/>
      <c r="AT63" s="173">
        <f>SUM(AT60:AU61)</f>
        <v>0</v>
      </c>
      <c r="AU63" s="173"/>
      <c r="AV63" s="173">
        <f>SUM(AV60:AW61)</f>
        <v>0</v>
      </c>
      <c r="AW63" s="179"/>
      <c r="AX63" s="118">
        <f>SUM(AX60:AX61)</f>
        <v>4</v>
      </c>
      <c r="AY63" s="104">
        <v>6</v>
      </c>
      <c r="AZ63" s="104">
        <v>3</v>
      </c>
      <c r="BA63" s="106"/>
      <c r="BB63" s="124">
        <f t="shared" si="4"/>
        <v>13</v>
      </c>
    </row>
    <row r="64" spans="1:54" s="4" customFormat="1" ht="18.75" hidden="1" customHeight="1">
      <c r="A64" s="174" t="s">
        <v>78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175"/>
      <c r="AU64" s="175"/>
      <c r="AV64" s="175"/>
      <c r="AW64" s="175"/>
      <c r="AX64" s="119"/>
      <c r="AY64" s="105"/>
      <c r="AZ64" s="105"/>
      <c r="BA64" s="105"/>
      <c r="BB64" s="124">
        <f t="shared" si="4"/>
        <v>0</v>
      </c>
    </row>
    <row r="65" spans="1:54" s="4" customFormat="1" ht="18.75" hidden="1" customHeight="1">
      <c r="A65" s="164" t="s">
        <v>79</v>
      </c>
      <c r="B65" s="164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63"/>
      <c r="O65" s="163"/>
      <c r="P65" s="163"/>
      <c r="Q65" s="163"/>
      <c r="R65" s="163"/>
      <c r="S65" s="163"/>
      <c r="T65" s="164"/>
      <c r="U65" s="164"/>
      <c r="V65" s="163">
        <f t="shared" si="1"/>
        <v>0</v>
      </c>
      <c r="W65" s="163"/>
      <c r="X65" s="163">
        <f t="shared" si="2"/>
        <v>0</v>
      </c>
      <c r="Y65" s="163"/>
      <c r="Z65" s="164"/>
      <c r="AA65" s="164"/>
      <c r="AB65" s="163"/>
      <c r="AC65" s="163"/>
      <c r="AD65" s="163"/>
      <c r="AE65" s="163"/>
      <c r="AF65" s="163">
        <f t="shared" si="3"/>
        <v>0</v>
      </c>
      <c r="AG65" s="163"/>
      <c r="AH65" s="30"/>
      <c r="AI65" s="31"/>
      <c r="AJ65" s="30"/>
      <c r="AK65" s="31"/>
      <c r="AL65" s="30"/>
      <c r="AM65" s="31"/>
      <c r="AN65" s="30"/>
      <c r="AO65" s="31"/>
      <c r="AP65" s="30"/>
      <c r="AQ65" s="31"/>
      <c r="AR65" s="30"/>
      <c r="AS65" s="31"/>
      <c r="AT65" s="30"/>
      <c r="AU65" s="31"/>
      <c r="AV65" s="30"/>
      <c r="AW65" s="117"/>
      <c r="AX65" s="119"/>
      <c r="AY65" s="105"/>
      <c r="AZ65" s="105"/>
      <c r="BA65" s="105"/>
      <c r="BB65" s="124">
        <f t="shared" si="4"/>
        <v>0</v>
      </c>
    </row>
    <row r="66" spans="1:54" s="4" customFormat="1" ht="17.25" hidden="1" customHeight="1">
      <c r="A66" s="164" t="s">
        <v>80</v>
      </c>
      <c r="B66" s="164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  <c r="N66" s="163"/>
      <c r="O66" s="163"/>
      <c r="P66" s="163"/>
      <c r="Q66" s="163"/>
      <c r="R66" s="163"/>
      <c r="S66" s="163"/>
      <c r="T66" s="164"/>
      <c r="U66" s="164"/>
      <c r="V66" s="163">
        <f t="shared" si="1"/>
        <v>0</v>
      </c>
      <c r="W66" s="163"/>
      <c r="X66" s="163">
        <f t="shared" si="2"/>
        <v>0</v>
      </c>
      <c r="Y66" s="163"/>
      <c r="Z66" s="164"/>
      <c r="AA66" s="164"/>
      <c r="AB66" s="163"/>
      <c r="AC66" s="163"/>
      <c r="AD66" s="163"/>
      <c r="AE66" s="163"/>
      <c r="AF66" s="163">
        <f t="shared" si="3"/>
        <v>0</v>
      </c>
      <c r="AG66" s="163"/>
      <c r="AH66" s="30"/>
      <c r="AI66" s="31"/>
      <c r="AJ66" s="30"/>
      <c r="AK66" s="31"/>
      <c r="AL66" s="30"/>
      <c r="AM66" s="31"/>
      <c r="AN66" s="30"/>
      <c r="AO66" s="31"/>
      <c r="AP66" s="30"/>
      <c r="AQ66" s="31"/>
      <c r="AR66" s="30"/>
      <c r="AS66" s="31"/>
      <c r="AT66" s="30"/>
      <c r="AU66" s="31"/>
      <c r="AV66" s="30"/>
      <c r="AW66" s="117"/>
      <c r="AX66" s="119"/>
      <c r="AY66" s="105"/>
      <c r="AZ66" s="105"/>
      <c r="BA66" s="105"/>
      <c r="BB66" s="124">
        <f t="shared" si="4"/>
        <v>0</v>
      </c>
    </row>
    <row r="67" spans="1:54" s="4" customFormat="1" ht="18.75" hidden="1" customHeight="1">
      <c r="A67" s="164" t="s">
        <v>81</v>
      </c>
      <c r="B67" s="164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63"/>
      <c r="O67" s="163"/>
      <c r="P67" s="163"/>
      <c r="Q67" s="163"/>
      <c r="R67" s="163"/>
      <c r="S67" s="163"/>
      <c r="T67" s="164"/>
      <c r="U67" s="164"/>
      <c r="V67" s="163">
        <f t="shared" si="1"/>
        <v>0</v>
      </c>
      <c r="W67" s="163"/>
      <c r="X67" s="163">
        <f t="shared" si="2"/>
        <v>0</v>
      </c>
      <c r="Y67" s="163"/>
      <c r="Z67" s="164"/>
      <c r="AA67" s="164"/>
      <c r="AB67" s="163"/>
      <c r="AC67" s="163"/>
      <c r="AD67" s="163"/>
      <c r="AE67" s="163"/>
      <c r="AF67" s="163">
        <f t="shared" si="3"/>
        <v>0</v>
      </c>
      <c r="AG67" s="163"/>
      <c r="AH67" s="30"/>
      <c r="AI67" s="31"/>
      <c r="AJ67" s="30"/>
      <c r="AK67" s="31"/>
      <c r="AL67" s="30"/>
      <c r="AM67" s="31"/>
      <c r="AN67" s="30"/>
      <c r="AO67" s="31"/>
      <c r="AP67" s="30"/>
      <c r="AQ67" s="31"/>
      <c r="AR67" s="30"/>
      <c r="AS67" s="31"/>
      <c r="AT67" s="30"/>
      <c r="AU67" s="31"/>
      <c r="AV67" s="30"/>
      <c r="AW67" s="117"/>
      <c r="AX67" s="119"/>
      <c r="AY67" s="105"/>
      <c r="AZ67" s="105"/>
      <c r="BA67" s="105"/>
      <c r="BB67" s="124">
        <f t="shared" si="4"/>
        <v>0</v>
      </c>
    </row>
    <row r="68" spans="1:54" s="4" customFormat="1" ht="31.5" hidden="1" customHeight="1">
      <c r="A68" s="164" t="s">
        <v>82</v>
      </c>
      <c r="B68" s="164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63"/>
      <c r="O68" s="163"/>
      <c r="P68" s="163"/>
      <c r="Q68" s="163"/>
      <c r="R68" s="163"/>
      <c r="S68" s="163"/>
      <c r="T68" s="164">
        <f t="shared" ref="T68:T86" si="5">V68/36</f>
        <v>0</v>
      </c>
      <c r="U68" s="164"/>
      <c r="V68" s="163"/>
      <c r="W68" s="163"/>
      <c r="X68" s="163">
        <f t="shared" si="2"/>
        <v>0</v>
      </c>
      <c r="Y68" s="163"/>
      <c r="Z68" s="164"/>
      <c r="AA68" s="164"/>
      <c r="AB68" s="163"/>
      <c r="AC68" s="163"/>
      <c r="AD68" s="163"/>
      <c r="AE68" s="163"/>
      <c r="AF68" s="163">
        <f t="shared" si="3"/>
        <v>0</v>
      </c>
      <c r="AG68" s="163"/>
      <c r="AH68" s="30"/>
      <c r="AI68" s="31"/>
      <c r="AJ68" s="30"/>
      <c r="AK68" s="31"/>
      <c r="AL68" s="30"/>
      <c r="AM68" s="31"/>
      <c r="AN68" s="30"/>
      <c r="AO68" s="31"/>
      <c r="AP68" s="30"/>
      <c r="AQ68" s="31"/>
      <c r="AR68" s="30"/>
      <c r="AS68" s="31"/>
      <c r="AT68" s="30"/>
      <c r="AU68" s="31"/>
      <c r="AV68" s="30"/>
      <c r="AW68" s="117"/>
      <c r="AX68" s="119"/>
      <c r="AY68" s="105"/>
      <c r="AZ68" s="105"/>
      <c r="BA68" s="105"/>
      <c r="BB68" s="124">
        <f t="shared" si="4"/>
        <v>0</v>
      </c>
    </row>
    <row r="69" spans="1:54" s="4" customFormat="1" ht="18" hidden="1" customHeight="1">
      <c r="A69" s="164" t="s">
        <v>83</v>
      </c>
      <c r="B69" s="164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63"/>
      <c r="O69" s="163"/>
      <c r="P69" s="163"/>
      <c r="Q69" s="163"/>
      <c r="R69" s="163"/>
      <c r="S69" s="163"/>
      <c r="T69" s="164">
        <f t="shared" si="5"/>
        <v>0</v>
      </c>
      <c r="U69" s="164"/>
      <c r="V69" s="163"/>
      <c r="W69" s="163"/>
      <c r="X69" s="163">
        <f t="shared" si="2"/>
        <v>0</v>
      </c>
      <c r="Y69" s="163"/>
      <c r="Z69" s="164"/>
      <c r="AA69" s="164"/>
      <c r="AB69" s="163"/>
      <c r="AC69" s="163"/>
      <c r="AD69" s="163"/>
      <c r="AE69" s="163"/>
      <c r="AF69" s="163">
        <f t="shared" si="3"/>
        <v>0</v>
      </c>
      <c r="AG69" s="163"/>
      <c r="AH69" s="30"/>
      <c r="AI69" s="31"/>
      <c r="AJ69" s="30"/>
      <c r="AK69" s="31"/>
      <c r="AL69" s="30"/>
      <c r="AM69" s="31"/>
      <c r="AN69" s="30"/>
      <c r="AO69" s="31"/>
      <c r="AP69" s="30"/>
      <c r="AQ69" s="31"/>
      <c r="AR69" s="30"/>
      <c r="AS69" s="31"/>
      <c r="AT69" s="30"/>
      <c r="AU69" s="31"/>
      <c r="AV69" s="30"/>
      <c r="AW69" s="117"/>
      <c r="AX69" s="119"/>
      <c r="AY69" s="105"/>
      <c r="AZ69" s="105"/>
      <c r="BA69" s="105"/>
      <c r="BB69" s="124">
        <f t="shared" si="4"/>
        <v>0</v>
      </c>
    </row>
    <row r="70" spans="1:54" s="4" customFormat="1" ht="18" hidden="1" customHeight="1">
      <c r="A70" s="164" t="s">
        <v>65</v>
      </c>
      <c r="B70" s="164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63"/>
      <c r="O70" s="163"/>
      <c r="P70" s="163"/>
      <c r="Q70" s="163"/>
      <c r="R70" s="163"/>
      <c r="S70" s="163"/>
      <c r="T70" s="164">
        <f t="shared" si="5"/>
        <v>0</v>
      </c>
      <c r="U70" s="164"/>
      <c r="V70" s="163"/>
      <c r="W70" s="163"/>
      <c r="X70" s="163">
        <f t="shared" si="2"/>
        <v>0</v>
      </c>
      <c r="Y70" s="163"/>
      <c r="Z70" s="164"/>
      <c r="AA70" s="164"/>
      <c r="AB70" s="163"/>
      <c r="AC70" s="163"/>
      <c r="AD70" s="163"/>
      <c r="AE70" s="163"/>
      <c r="AF70" s="163">
        <f t="shared" si="3"/>
        <v>0</v>
      </c>
      <c r="AG70" s="163"/>
      <c r="AH70" s="30"/>
      <c r="AI70" s="31"/>
      <c r="AJ70" s="30"/>
      <c r="AK70" s="31"/>
      <c r="AL70" s="30"/>
      <c r="AM70" s="31"/>
      <c r="AN70" s="30"/>
      <c r="AO70" s="31"/>
      <c r="AP70" s="30"/>
      <c r="AQ70" s="31"/>
      <c r="AR70" s="30"/>
      <c r="AS70" s="31"/>
      <c r="AT70" s="30"/>
      <c r="AU70" s="31"/>
      <c r="AV70" s="30"/>
      <c r="AW70" s="117"/>
      <c r="AX70" s="119"/>
      <c r="AY70" s="105"/>
      <c r="AZ70" s="105"/>
      <c r="BA70" s="105"/>
      <c r="BB70" s="124">
        <f t="shared" si="4"/>
        <v>0</v>
      </c>
    </row>
    <row r="71" spans="1:54" s="4" customFormat="1" ht="17.25" hidden="1" customHeight="1">
      <c r="A71" s="164" t="s">
        <v>65</v>
      </c>
      <c r="B71" s="164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63"/>
      <c r="O71" s="163"/>
      <c r="P71" s="163"/>
      <c r="Q71" s="163"/>
      <c r="R71" s="163"/>
      <c r="S71" s="163"/>
      <c r="T71" s="164">
        <f t="shared" si="5"/>
        <v>0</v>
      </c>
      <c r="U71" s="164"/>
      <c r="V71" s="163"/>
      <c r="W71" s="163"/>
      <c r="X71" s="163">
        <f t="shared" si="2"/>
        <v>0</v>
      </c>
      <c r="Y71" s="163"/>
      <c r="Z71" s="164"/>
      <c r="AA71" s="164"/>
      <c r="AB71" s="163"/>
      <c r="AC71" s="163"/>
      <c r="AD71" s="163"/>
      <c r="AE71" s="163"/>
      <c r="AF71" s="163">
        <f t="shared" si="3"/>
        <v>0</v>
      </c>
      <c r="AG71" s="163"/>
      <c r="AH71" s="30"/>
      <c r="AI71" s="31"/>
      <c r="AJ71" s="30"/>
      <c r="AK71" s="31"/>
      <c r="AL71" s="30"/>
      <c r="AM71" s="31"/>
      <c r="AN71" s="30"/>
      <c r="AO71" s="31"/>
      <c r="AP71" s="30"/>
      <c r="AQ71" s="31"/>
      <c r="AR71" s="30"/>
      <c r="AS71" s="31"/>
      <c r="AT71" s="30"/>
      <c r="AU71" s="31"/>
      <c r="AV71" s="30"/>
      <c r="AW71" s="117"/>
      <c r="AX71" s="119"/>
      <c r="AY71" s="105"/>
      <c r="AZ71" s="105"/>
      <c r="BA71" s="105"/>
      <c r="BB71" s="124">
        <f t="shared" si="4"/>
        <v>0</v>
      </c>
    </row>
    <row r="72" spans="1:54" s="4" customFormat="1" ht="47.25" hidden="1" customHeight="1">
      <c r="A72" s="164" t="s">
        <v>84</v>
      </c>
      <c r="B72" s="164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63"/>
      <c r="O72" s="163"/>
      <c r="P72" s="163"/>
      <c r="Q72" s="163"/>
      <c r="R72" s="163"/>
      <c r="S72" s="163"/>
      <c r="T72" s="164">
        <f t="shared" si="5"/>
        <v>0</v>
      </c>
      <c r="U72" s="164"/>
      <c r="V72" s="163"/>
      <c r="W72" s="163"/>
      <c r="X72" s="163">
        <f t="shared" si="2"/>
        <v>0</v>
      </c>
      <c r="Y72" s="163"/>
      <c r="Z72" s="164"/>
      <c r="AA72" s="164"/>
      <c r="AB72" s="163"/>
      <c r="AC72" s="163"/>
      <c r="AD72" s="163"/>
      <c r="AE72" s="163"/>
      <c r="AF72" s="163">
        <f t="shared" si="3"/>
        <v>0</v>
      </c>
      <c r="AG72" s="163"/>
      <c r="AH72" s="30"/>
      <c r="AI72" s="31"/>
      <c r="AJ72" s="30"/>
      <c r="AK72" s="31"/>
      <c r="AL72" s="30"/>
      <c r="AM72" s="31"/>
      <c r="AN72" s="30"/>
      <c r="AO72" s="31"/>
      <c r="AP72" s="30"/>
      <c r="AQ72" s="31"/>
      <c r="AR72" s="30"/>
      <c r="AS72" s="31"/>
      <c r="AT72" s="30"/>
      <c r="AU72" s="31"/>
      <c r="AV72" s="30"/>
      <c r="AW72" s="117"/>
      <c r="AX72" s="119"/>
      <c r="AY72" s="105"/>
      <c r="AZ72" s="105"/>
      <c r="BA72" s="105"/>
      <c r="BB72" s="124">
        <f t="shared" si="4"/>
        <v>0</v>
      </c>
    </row>
    <row r="73" spans="1:54" s="4" customFormat="1" ht="18" hidden="1" customHeight="1">
      <c r="A73" s="164" t="s">
        <v>85</v>
      </c>
      <c r="B73" s="164"/>
      <c r="C73" s="181"/>
      <c r="D73" s="182"/>
      <c r="E73" s="182"/>
      <c r="F73" s="182"/>
      <c r="G73" s="182"/>
      <c r="H73" s="182"/>
      <c r="I73" s="182"/>
      <c r="J73" s="182"/>
      <c r="K73" s="182"/>
      <c r="L73" s="182"/>
      <c r="M73" s="183"/>
      <c r="N73" s="160"/>
      <c r="O73" s="162"/>
      <c r="P73" s="160"/>
      <c r="Q73" s="162"/>
      <c r="R73" s="160"/>
      <c r="S73" s="162"/>
      <c r="T73" s="166">
        <f t="shared" si="5"/>
        <v>0</v>
      </c>
      <c r="U73" s="167"/>
      <c r="V73" s="160"/>
      <c r="W73" s="162"/>
      <c r="X73" s="160">
        <f t="shared" si="2"/>
        <v>0</v>
      </c>
      <c r="Y73" s="162"/>
      <c r="Z73" s="166"/>
      <c r="AA73" s="167"/>
      <c r="AB73" s="160"/>
      <c r="AC73" s="162"/>
      <c r="AD73" s="160"/>
      <c r="AE73" s="162"/>
      <c r="AF73" s="160">
        <f t="shared" si="3"/>
        <v>0</v>
      </c>
      <c r="AG73" s="162"/>
      <c r="AH73" s="30"/>
      <c r="AI73" s="31"/>
      <c r="AJ73" s="30"/>
      <c r="AK73" s="31"/>
      <c r="AL73" s="30"/>
      <c r="AM73" s="31"/>
      <c r="AN73" s="30"/>
      <c r="AO73" s="31"/>
      <c r="AP73" s="30"/>
      <c r="AQ73" s="31"/>
      <c r="AR73" s="30"/>
      <c r="AS73" s="31"/>
      <c r="AT73" s="30"/>
      <c r="AU73" s="31"/>
      <c r="AV73" s="30"/>
      <c r="AW73" s="117"/>
      <c r="AX73" s="119"/>
      <c r="AY73" s="105"/>
      <c r="AZ73" s="105"/>
      <c r="BA73" s="105"/>
      <c r="BB73" s="124">
        <f t="shared" si="4"/>
        <v>0</v>
      </c>
    </row>
    <row r="74" spans="1:54" s="4" customFormat="1" ht="18" hidden="1" customHeight="1">
      <c r="A74" s="164" t="s">
        <v>86</v>
      </c>
      <c r="B74" s="164"/>
      <c r="C74" s="181"/>
      <c r="D74" s="182"/>
      <c r="E74" s="182"/>
      <c r="F74" s="182"/>
      <c r="G74" s="182"/>
      <c r="H74" s="182"/>
      <c r="I74" s="182"/>
      <c r="J74" s="182"/>
      <c r="K74" s="182"/>
      <c r="L74" s="182"/>
      <c r="M74" s="183"/>
      <c r="N74" s="160"/>
      <c r="O74" s="162"/>
      <c r="P74" s="160"/>
      <c r="Q74" s="162"/>
      <c r="R74" s="160"/>
      <c r="S74" s="162"/>
      <c r="T74" s="166">
        <f t="shared" si="5"/>
        <v>0</v>
      </c>
      <c r="U74" s="167"/>
      <c r="V74" s="160"/>
      <c r="W74" s="162"/>
      <c r="X74" s="160">
        <f t="shared" si="2"/>
        <v>0</v>
      </c>
      <c r="Y74" s="162"/>
      <c r="Z74" s="166"/>
      <c r="AA74" s="167"/>
      <c r="AB74" s="160"/>
      <c r="AC74" s="162"/>
      <c r="AD74" s="160"/>
      <c r="AE74" s="162"/>
      <c r="AF74" s="160">
        <f t="shared" si="3"/>
        <v>0</v>
      </c>
      <c r="AG74" s="162"/>
      <c r="AH74" s="30"/>
      <c r="AI74" s="31"/>
      <c r="AJ74" s="30"/>
      <c r="AK74" s="31"/>
      <c r="AL74" s="30"/>
      <c r="AM74" s="31"/>
      <c r="AN74" s="30"/>
      <c r="AO74" s="31"/>
      <c r="AP74" s="30"/>
      <c r="AQ74" s="31"/>
      <c r="AR74" s="30"/>
      <c r="AS74" s="31"/>
      <c r="AT74" s="30"/>
      <c r="AU74" s="31"/>
      <c r="AV74" s="30"/>
      <c r="AW74" s="117"/>
      <c r="AX74" s="119"/>
      <c r="AY74" s="105"/>
      <c r="AZ74" s="105"/>
      <c r="BA74" s="105"/>
      <c r="BB74" s="124">
        <f t="shared" si="4"/>
        <v>0</v>
      </c>
    </row>
    <row r="75" spans="1:54" s="4" customFormat="1" ht="17.25" hidden="1" customHeight="1">
      <c r="A75" s="164" t="s">
        <v>87</v>
      </c>
      <c r="B75" s="164"/>
      <c r="C75" s="181"/>
      <c r="D75" s="182"/>
      <c r="E75" s="182"/>
      <c r="F75" s="182"/>
      <c r="G75" s="182"/>
      <c r="H75" s="182"/>
      <c r="I75" s="182"/>
      <c r="J75" s="182"/>
      <c r="K75" s="182"/>
      <c r="L75" s="182"/>
      <c r="M75" s="183"/>
      <c r="N75" s="160"/>
      <c r="O75" s="162"/>
      <c r="P75" s="160"/>
      <c r="Q75" s="162"/>
      <c r="R75" s="160"/>
      <c r="S75" s="162"/>
      <c r="T75" s="166">
        <f t="shared" si="5"/>
        <v>0</v>
      </c>
      <c r="U75" s="167"/>
      <c r="V75" s="160"/>
      <c r="W75" s="162"/>
      <c r="X75" s="160">
        <f t="shared" si="2"/>
        <v>0</v>
      </c>
      <c r="Y75" s="162"/>
      <c r="Z75" s="166"/>
      <c r="AA75" s="167"/>
      <c r="AB75" s="160"/>
      <c r="AC75" s="162"/>
      <c r="AD75" s="160"/>
      <c r="AE75" s="162"/>
      <c r="AF75" s="160">
        <f t="shared" si="3"/>
        <v>0</v>
      </c>
      <c r="AG75" s="162"/>
      <c r="AH75" s="30"/>
      <c r="AI75" s="31"/>
      <c r="AJ75" s="30"/>
      <c r="AK75" s="31"/>
      <c r="AL75" s="30"/>
      <c r="AM75" s="31"/>
      <c r="AN75" s="30"/>
      <c r="AO75" s="31"/>
      <c r="AP75" s="30"/>
      <c r="AQ75" s="31"/>
      <c r="AR75" s="30"/>
      <c r="AS75" s="31"/>
      <c r="AT75" s="30"/>
      <c r="AU75" s="31"/>
      <c r="AV75" s="30"/>
      <c r="AW75" s="117"/>
      <c r="AX75" s="119"/>
      <c r="AY75" s="105"/>
      <c r="AZ75" s="105"/>
      <c r="BA75" s="105"/>
      <c r="BB75" s="124">
        <f t="shared" si="4"/>
        <v>0</v>
      </c>
    </row>
    <row r="76" spans="1:54" s="4" customFormat="1" ht="16.5" hidden="1" customHeight="1">
      <c r="A76" s="164" t="s">
        <v>88</v>
      </c>
      <c r="B76" s="164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63"/>
      <c r="O76" s="163"/>
      <c r="P76" s="163"/>
      <c r="Q76" s="163"/>
      <c r="R76" s="163"/>
      <c r="S76" s="163"/>
      <c r="T76" s="164">
        <f t="shared" si="5"/>
        <v>0</v>
      </c>
      <c r="U76" s="164"/>
      <c r="V76" s="163"/>
      <c r="W76" s="163"/>
      <c r="X76" s="163">
        <f t="shared" si="2"/>
        <v>0</v>
      </c>
      <c r="Y76" s="163"/>
      <c r="Z76" s="164"/>
      <c r="AA76" s="164"/>
      <c r="AB76" s="163"/>
      <c r="AC76" s="163"/>
      <c r="AD76" s="163"/>
      <c r="AE76" s="163"/>
      <c r="AF76" s="163">
        <f t="shared" si="3"/>
        <v>0</v>
      </c>
      <c r="AG76" s="163"/>
      <c r="AH76" s="30"/>
      <c r="AI76" s="31"/>
      <c r="AJ76" s="30"/>
      <c r="AK76" s="31"/>
      <c r="AL76" s="30"/>
      <c r="AM76" s="31"/>
      <c r="AN76" s="30"/>
      <c r="AO76" s="31"/>
      <c r="AP76" s="30"/>
      <c r="AQ76" s="31"/>
      <c r="AR76" s="30"/>
      <c r="AS76" s="31"/>
      <c r="AT76" s="30"/>
      <c r="AU76" s="31"/>
      <c r="AV76" s="30"/>
      <c r="AW76" s="117"/>
      <c r="AX76" s="119"/>
      <c r="AY76" s="105"/>
      <c r="AZ76" s="105"/>
      <c r="BA76" s="105"/>
      <c r="BB76" s="124">
        <f t="shared" si="4"/>
        <v>0</v>
      </c>
    </row>
    <row r="77" spans="1:54" s="4" customFormat="1" ht="17.25" hidden="1" customHeight="1">
      <c r="A77" s="164" t="s">
        <v>89</v>
      </c>
      <c r="B77" s="164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63"/>
      <c r="O77" s="163"/>
      <c r="P77" s="163"/>
      <c r="Q77" s="163"/>
      <c r="R77" s="163"/>
      <c r="S77" s="163"/>
      <c r="T77" s="164">
        <f t="shared" si="5"/>
        <v>0</v>
      </c>
      <c r="U77" s="164"/>
      <c r="V77" s="163"/>
      <c r="W77" s="163"/>
      <c r="X77" s="163">
        <f t="shared" si="2"/>
        <v>0</v>
      </c>
      <c r="Y77" s="163"/>
      <c r="Z77" s="164"/>
      <c r="AA77" s="164"/>
      <c r="AB77" s="163"/>
      <c r="AC77" s="163"/>
      <c r="AD77" s="163"/>
      <c r="AE77" s="163"/>
      <c r="AF77" s="163">
        <f t="shared" si="3"/>
        <v>0</v>
      </c>
      <c r="AG77" s="163"/>
      <c r="AH77" s="30"/>
      <c r="AI77" s="31"/>
      <c r="AJ77" s="30"/>
      <c r="AK77" s="31"/>
      <c r="AL77" s="30"/>
      <c r="AM77" s="31"/>
      <c r="AN77" s="30"/>
      <c r="AO77" s="31"/>
      <c r="AP77" s="30"/>
      <c r="AQ77" s="31"/>
      <c r="AR77" s="30"/>
      <c r="AS77" s="31"/>
      <c r="AT77" s="30"/>
      <c r="AU77" s="31"/>
      <c r="AV77" s="30"/>
      <c r="AW77" s="117"/>
      <c r="AX77" s="119"/>
      <c r="AY77" s="105"/>
      <c r="AZ77" s="105"/>
      <c r="BA77" s="105"/>
      <c r="BB77" s="124">
        <f t="shared" si="4"/>
        <v>0</v>
      </c>
    </row>
    <row r="78" spans="1:54" s="4" customFormat="1" ht="18" hidden="1" customHeight="1">
      <c r="A78" s="164" t="s">
        <v>65</v>
      </c>
      <c r="B78" s="164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63"/>
      <c r="O78" s="163"/>
      <c r="P78" s="163"/>
      <c r="Q78" s="163"/>
      <c r="R78" s="163"/>
      <c r="S78" s="163"/>
      <c r="T78" s="164">
        <f t="shared" si="5"/>
        <v>0</v>
      </c>
      <c r="U78" s="164"/>
      <c r="V78" s="163"/>
      <c r="W78" s="163"/>
      <c r="X78" s="163">
        <f t="shared" si="2"/>
        <v>0</v>
      </c>
      <c r="Y78" s="163"/>
      <c r="Z78" s="164"/>
      <c r="AA78" s="164"/>
      <c r="AB78" s="163"/>
      <c r="AC78" s="163"/>
      <c r="AD78" s="163"/>
      <c r="AE78" s="163"/>
      <c r="AF78" s="163">
        <f t="shared" si="3"/>
        <v>0</v>
      </c>
      <c r="AG78" s="163"/>
      <c r="AH78" s="30"/>
      <c r="AI78" s="31"/>
      <c r="AJ78" s="30"/>
      <c r="AK78" s="31"/>
      <c r="AL78" s="30"/>
      <c r="AM78" s="31"/>
      <c r="AN78" s="30"/>
      <c r="AO78" s="31"/>
      <c r="AP78" s="30"/>
      <c r="AQ78" s="31"/>
      <c r="AR78" s="30"/>
      <c r="AS78" s="31"/>
      <c r="AT78" s="30"/>
      <c r="AU78" s="31"/>
      <c r="AV78" s="30"/>
      <c r="AW78" s="117"/>
      <c r="AX78" s="119"/>
      <c r="AY78" s="105"/>
      <c r="AZ78" s="105"/>
      <c r="BA78" s="105"/>
      <c r="BB78" s="124">
        <f t="shared" si="4"/>
        <v>0</v>
      </c>
    </row>
    <row r="79" spans="1:54" s="4" customFormat="1" ht="17.25" hidden="1" customHeight="1">
      <c r="A79" s="164" t="s">
        <v>65</v>
      </c>
      <c r="B79" s="164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63"/>
      <c r="O79" s="163"/>
      <c r="P79" s="163"/>
      <c r="Q79" s="163"/>
      <c r="R79" s="163"/>
      <c r="S79" s="163"/>
      <c r="T79" s="164">
        <f t="shared" si="5"/>
        <v>0</v>
      </c>
      <c r="U79" s="164"/>
      <c r="V79" s="163"/>
      <c r="W79" s="163"/>
      <c r="X79" s="163">
        <f t="shared" si="2"/>
        <v>0</v>
      </c>
      <c r="Y79" s="163"/>
      <c r="Z79" s="164"/>
      <c r="AA79" s="164"/>
      <c r="AB79" s="163"/>
      <c r="AC79" s="163"/>
      <c r="AD79" s="163"/>
      <c r="AE79" s="163"/>
      <c r="AF79" s="163">
        <f t="shared" si="3"/>
        <v>0</v>
      </c>
      <c r="AG79" s="163"/>
      <c r="AH79" s="30"/>
      <c r="AI79" s="31"/>
      <c r="AJ79" s="30"/>
      <c r="AK79" s="31"/>
      <c r="AL79" s="30"/>
      <c r="AM79" s="31"/>
      <c r="AN79" s="30"/>
      <c r="AO79" s="31"/>
      <c r="AP79" s="30"/>
      <c r="AQ79" s="31"/>
      <c r="AR79" s="30"/>
      <c r="AS79" s="31"/>
      <c r="AT79" s="30"/>
      <c r="AU79" s="31"/>
      <c r="AV79" s="30"/>
      <c r="AW79" s="117"/>
      <c r="AX79" s="119"/>
      <c r="AY79" s="105"/>
      <c r="AZ79" s="105"/>
      <c r="BA79" s="105"/>
      <c r="BB79" s="124">
        <f t="shared" si="4"/>
        <v>0</v>
      </c>
    </row>
    <row r="80" spans="1:54" s="4" customFormat="1" ht="17.25" hidden="1" customHeight="1">
      <c r="A80" s="164" t="s">
        <v>90</v>
      </c>
      <c r="B80" s="164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63"/>
      <c r="O80" s="163"/>
      <c r="P80" s="163"/>
      <c r="Q80" s="163"/>
      <c r="R80" s="163"/>
      <c r="S80" s="163"/>
      <c r="T80" s="164">
        <f t="shared" si="5"/>
        <v>0</v>
      </c>
      <c r="U80" s="164"/>
      <c r="V80" s="163"/>
      <c r="W80" s="163"/>
      <c r="X80" s="163">
        <f t="shared" si="2"/>
        <v>0</v>
      </c>
      <c r="Y80" s="163"/>
      <c r="Z80" s="164"/>
      <c r="AA80" s="164"/>
      <c r="AB80" s="163"/>
      <c r="AC80" s="163"/>
      <c r="AD80" s="163"/>
      <c r="AE80" s="163"/>
      <c r="AF80" s="163">
        <f t="shared" si="3"/>
        <v>0</v>
      </c>
      <c r="AG80" s="163"/>
      <c r="AH80" s="30"/>
      <c r="AI80" s="31"/>
      <c r="AJ80" s="30"/>
      <c r="AK80" s="31"/>
      <c r="AL80" s="30"/>
      <c r="AM80" s="31"/>
      <c r="AN80" s="30"/>
      <c r="AO80" s="31"/>
      <c r="AP80" s="30"/>
      <c r="AQ80" s="31"/>
      <c r="AR80" s="30"/>
      <c r="AS80" s="31"/>
      <c r="AT80" s="30"/>
      <c r="AU80" s="31"/>
      <c r="AV80" s="30"/>
      <c r="AW80" s="117"/>
      <c r="AX80" s="119"/>
      <c r="AY80" s="105"/>
      <c r="AZ80" s="105"/>
      <c r="BA80" s="105"/>
      <c r="BB80" s="124">
        <f t="shared" si="4"/>
        <v>0</v>
      </c>
    </row>
    <row r="81" spans="1:54" s="4" customFormat="1" ht="29.25" hidden="1" customHeight="1">
      <c r="A81" s="164" t="s">
        <v>91</v>
      </c>
      <c r="B81" s="164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63"/>
      <c r="O81" s="163"/>
      <c r="P81" s="163"/>
      <c r="Q81" s="163"/>
      <c r="R81" s="163"/>
      <c r="S81" s="163"/>
      <c r="T81" s="164">
        <f t="shared" si="5"/>
        <v>0</v>
      </c>
      <c r="U81" s="164"/>
      <c r="V81" s="163"/>
      <c r="W81" s="163"/>
      <c r="X81" s="163">
        <f t="shared" si="2"/>
        <v>0</v>
      </c>
      <c r="Y81" s="163"/>
      <c r="Z81" s="164"/>
      <c r="AA81" s="164"/>
      <c r="AB81" s="163"/>
      <c r="AC81" s="163"/>
      <c r="AD81" s="163"/>
      <c r="AE81" s="163"/>
      <c r="AF81" s="163">
        <f t="shared" si="3"/>
        <v>0</v>
      </c>
      <c r="AG81" s="163"/>
      <c r="AH81" s="30"/>
      <c r="AI81" s="31"/>
      <c r="AJ81" s="30"/>
      <c r="AK81" s="31"/>
      <c r="AL81" s="30"/>
      <c r="AM81" s="31"/>
      <c r="AN81" s="30"/>
      <c r="AO81" s="31"/>
      <c r="AP81" s="30"/>
      <c r="AQ81" s="31"/>
      <c r="AR81" s="30"/>
      <c r="AS81" s="31"/>
      <c r="AT81" s="30"/>
      <c r="AU81" s="31"/>
      <c r="AV81" s="30"/>
      <c r="AW81" s="117"/>
      <c r="AX81" s="119"/>
      <c r="AY81" s="105"/>
      <c r="AZ81" s="105"/>
      <c r="BA81" s="105"/>
      <c r="BB81" s="124">
        <f t="shared" si="4"/>
        <v>0</v>
      </c>
    </row>
    <row r="82" spans="1:54" s="4" customFormat="1" ht="17.25" hidden="1" customHeight="1">
      <c r="A82" s="164" t="s">
        <v>92</v>
      </c>
      <c r="B82" s="164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63"/>
      <c r="O82" s="163"/>
      <c r="P82" s="163"/>
      <c r="Q82" s="163"/>
      <c r="R82" s="163"/>
      <c r="S82" s="163"/>
      <c r="T82" s="164">
        <f t="shared" si="5"/>
        <v>0</v>
      </c>
      <c r="U82" s="164"/>
      <c r="V82" s="163"/>
      <c r="W82" s="163"/>
      <c r="X82" s="163">
        <f t="shared" si="2"/>
        <v>0</v>
      </c>
      <c r="Y82" s="163"/>
      <c r="Z82" s="164"/>
      <c r="AA82" s="164"/>
      <c r="AB82" s="163"/>
      <c r="AC82" s="163"/>
      <c r="AD82" s="163"/>
      <c r="AE82" s="163"/>
      <c r="AF82" s="163">
        <f t="shared" si="3"/>
        <v>0</v>
      </c>
      <c r="AG82" s="163"/>
      <c r="AH82" s="30"/>
      <c r="AI82" s="31"/>
      <c r="AJ82" s="30"/>
      <c r="AK82" s="31"/>
      <c r="AL82" s="30"/>
      <c r="AM82" s="31"/>
      <c r="AN82" s="30"/>
      <c r="AO82" s="31"/>
      <c r="AP82" s="30"/>
      <c r="AQ82" s="31"/>
      <c r="AR82" s="30"/>
      <c r="AS82" s="31"/>
      <c r="AT82" s="30"/>
      <c r="AU82" s="31"/>
      <c r="AV82" s="30"/>
      <c r="AW82" s="117"/>
      <c r="AX82" s="119"/>
      <c r="AY82" s="105"/>
      <c r="AZ82" s="105"/>
      <c r="BA82" s="105"/>
      <c r="BB82" s="124">
        <f t="shared" si="4"/>
        <v>0</v>
      </c>
    </row>
    <row r="83" spans="1:54" s="4" customFormat="1" ht="17.25" hidden="1" customHeight="1">
      <c r="A83" s="164" t="s">
        <v>93</v>
      </c>
      <c r="B83" s="164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63"/>
      <c r="O83" s="163"/>
      <c r="P83" s="163"/>
      <c r="Q83" s="163"/>
      <c r="R83" s="163"/>
      <c r="S83" s="163"/>
      <c r="T83" s="164">
        <f t="shared" si="5"/>
        <v>0</v>
      </c>
      <c r="U83" s="164"/>
      <c r="V83" s="163"/>
      <c r="W83" s="163"/>
      <c r="X83" s="163">
        <f t="shared" si="2"/>
        <v>0</v>
      </c>
      <c r="Y83" s="163"/>
      <c r="Z83" s="164"/>
      <c r="AA83" s="164"/>
      <c r="AB83" s="163"/>
      <c r="AC83" s="163"/>
      <c r="AD83" s="163"/>
      <c r="AE83" s="163"/>
      <c r="AF83" s="163">
        <f t="shared" si="3"/>
        <v>0</v>
      </c>
      <c r="AG83" s="163"/>
      <c r="AH83" s="30"/>
      <c r="AI83" s="31"/>
      <c r="AJ83" s="30"/>
      <c r="AK83" s="31"/>
      <c r="AL83" s="30"/>
      <c r="AM83" s="31"/>
      <c r="AN83" s="30"/>
      <c r="AO83" s="31"/>
      <c r="AP83" s="30"/>
      <c r="AQ83" s="31"/>
      <c r="AR83" s="30"/>
      <c r="AS83" s="31"/>
      <c r="AT83" s="30"/>
      <c r="AU83" s="31"/>
      <c r="AV83" s="30"/>
      <c r="AW83" s="117"/>
      <c r="AX83" s="119"/>
      <c r="AY83" s="105"/>
      <c r="AZ83" s="105"/>
      <c r="BA83" s="105"/>
      <c r="BB83" s="124">
        <f t="shared" si="4"/>
        <v>0</v>
      </c>
    </row>
    <row r="84" spans="1:54" s="4" customFormat="1" ht="18.75" hidden="1" customHeight="1">
      <c r="A84" s="164" t="s">
        <v>94</v>
      </c>
      <c r="B84" s="164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63"/>
      <c r="O84" s="163"/>
      <c r="P84" s="163"/>
      <c r="Q84" s="163"/>
      <c r="R84" s="163"/>
      <c r="S84" s="163"/>
      <c r="T84" s="164">
        <f t="shared" si="5"/>
        <v>0</v>
      </c>
      <c r="U84" s="164"/>
      <c r="V84" s="163"/>
      <c r="W84" s="163"/>
      <c r="X84" s="163">
        <f t="shared" si="2"/>
        <v>0</v>
      </c>
      <c r="Y84" s="163"/>
      <c r="Z84" s="164"/>
      <c r="AA84" s="164"/>
      <c r="AB84" s="163"/>
      <c r="AC84" s="163"/>
      <c r="AD84" s="163"/>
      <c r="AE84" s="163"/>
      <c r="AF84" s="163">
        <f t="shared" si="3"/>
        <v>0</v>
      </c>
      <c r="AG84" s="163"/>
      <c r="AH84" s="30"/>
      <c r="AI84" s="31"/>
      <c r="AJ84" s="30"/>
      <c r="AK84" s="31"/>
      <c r="AL84" s="30"/>
      <c r="AM84" s="31"/>
      <c r="AN84" s="30"/>
      <c r="AO84" s="31"/>
      <c r="AP84" s="30"/>
      <c r="AQ84" s="31"/>
      <c r="AR84" s="30"/>
      <c r="AS84" s="31"/>
      <c r="AT84" s="30"/>
      <c r="AU84" s="31"/>
      <c r="AV84" s="30"/>
      <c r="AW84" s="117"/>
      <c r="AX84" s="119"/>
      <c r="AY84" s="105"/>
      <c r="AZ84" s="105"/>
      <c r="BA84" s="105"/>
      <c r="BB84" s="124">
        <f t="shared" si="4"/>
        <v>0</v>
      </c>
    </row>
    <row r="85" spans="1:54" s="4" customFormat="1" ht="17.25" hidden="1" customHeight="1">
      <c r="A85" s="164" t="s">
        <v>65</v>
      </c>
      <c r="B85" s="164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63"/>
      <c r="O85" s="163"/>
      <c r="P85" s="163"/>
      <c r="Q85" s="163"/>
      <c r="R85" s="163"/>
      <c r="S85" s="163"/>
      <c r="T85" s="164">
        <f t="shared" si="5"/>
        <v>0</v>
      </c>
      <c r="U85" s="164"/>
      <c r="V85" s="163"/>
      <c r="W85" s="163"/>
      <c r="X85" s="163">
        <f t="shared" si="2"/>
        <v>0</v>
      </c>
      <c r="Y85" s="163"/>
      <c r="Z85" s="164"/>
      <c r="AA85" s="164"/>
      <c r="AB85" s="163"/>
      <c r="AC85" s="163"/>
      <c r="AD85" s="163"/>
      <c r="AE85" s="163"/>
      <c r="AF85" s="163">
        <f t="shared" si="3"/>
        <v>0</v>
      </c>
      <c r="AG85" s="163"/>
      <c r="AH85" s="30"/>
      <c r="AI85" s="31"/>
      <c r="AJ85" s="30"/>
      <c r="AK85" s="31"/>
      <c r="AL85" s="30"/>
      <c r="AM85" s="31"/>
      <c r="AN85" s="30"/>
      <c r="AO85" s="31"/>
      <c r="AP85" s="30"/>
      <c r="AQ85" s="31"/>
      <c r="AR85" s="30"/>
      <c r="AS85" s="31"/>
      <c r="AT85" s="30"/>
      <c r="AU85" s="31"/>
      <c r="AV85" s="30"/>
      <c r="AW85" s="117"/>
      <c r="AX85" s="119"/>
      <c r="AY85" s="105"/>
      <c r="AZ85" s="105"/>
      <c r="BA85" s="105"/>
      <c r="BB85" s="124">
        <f t="shared" si="4"/>
        <v>0</v>
      </c>
    </row>
    <row r="86" spans="1:54" s="4" customFormat="1" ht="16.5" hidden="1" customHeight="1">
      <c r="A86" s="164" t="s">
        <v>65</v>
      </c>
      <c r="B86" s="164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63"/>
      <c r="O86" s="163"/>
      <c r="P86" s="163"/>
      <c r="Q86" s="163"/>
      <c r="R86" s="163"/>
      <c r="S86" s="163"/>
      <c r="T86" s="164">
        <f t="shared" si="5"/>
        <v>0</v>
      </c>
      <c r="U86" s="164"/>
      <c r="V86" s="163"/>
      <c r="W86" s="163"/>
      <c r="X86" s="163">
        <f t="shared" si="2"/>
        <v>0</v>
      </c>
      <c r="Y86" s="163"/>
      <c r="Z86" s="164"/>
      <c r="AA86" s="164"/>
      <c r="AB86" s="163"/>
      <c r="AC86" s="163"/>
      <c r="AD86" s="163"/>
      <c r="AE86" s="163"/>
      <c r="AF86" s="163">
        <f t="shared" si="3"/>
        <v>0</v>
      </c>
      <c r="AG86" s="163"/>
      <c r="AH86" s="30"/>
      <c r="AI86" s="31"/>
      <c r="AJ86" s="30"/>
      <c r="AK86" s="31"/>
      <c r="AL86" s="30"/>
      <c r="AM86" s="31"/>
      <c r="AN86" s="30"/>
      <c r="AO86" s="31"/>
      <c r="AP86" s="30"/>
      <c r="AQ86" s="31"/>
      <c r="AR86" s="30"/>
      <c r="AS86" s="31"/>
      <c r="AT86" s="30"/>
      <c r="AU86" s="31"/>
      <c r="AV86" s="30"/>
      <c r="AW86" s="117"/>
      <c r="AX86" s="119"/>
      <c r="AY86" s="105"/>
      <c r="AZ86" s="105"/>
      <c r="BA86" s="105"/>
      <c r="BB86" s="124">
        <f t="shared" si="4"/>
        <v>0</v>
      </c>
    </row>
    <row r="87" spans="1:54" s="6" customFormat="1" ht="17.25" hidden="1" customHeight="1">
      <c r="A87" s="173"/>
      <c r="B87" s="173"/>
      <c r="C87" s="180" t="s">
        <v>77</v>
      </c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72"/>
      <c r="O87" s="172"/>
      <c r="P87" s="172"/>
      <c r="Q87" s="172"/>
      <c r="R87" s="172"/>
      <c r="S87" s="172"/>
      <c r="T87" s="173">
        <f t="shared" ref="T87:X87" si="6">SUM(T65:U86)</f>
        <v>0</v>
      </c>
      <c r="U87" s="173"/>
      <c r="V87" s="173">
        <f t="shared" si="6"/>
        <v>0</v>
      </c>
      <c r="W87" s="173"/>
      <c r="X87" s="173">
        <f t="shared" si="6"/>
        <v>0</v>
      </c>
      <c r="Y87" s="173"/>
      <c r="Z87" s="173">
        <f t="shared" ref="Z87:AD87" si="7">SUM(Z65:AA86)</f>
        <v>0</v>
      </c>
      <c r="AA87" s="173"/>
      <c r="AB87" s="173">
        <f t="shared" si="7"/>
        <v>0</v>
      </c>
      <c r="AC87" s="173"/>
      <c r="AD87" s="173">
        <f t="shared" si="7"/>
        <v>0</v>
      </c>
      <c r="AE87" s="173"/>
      <c r="AF87" s="173">
        <f t="shared" ref="AF87:AJ87" si="8">SUM(AF65:AG86)</f>
        <v>0</v>
      </c>
      <c r="AG87" s="173"/>
      <c r="AH87" s="173">
        <f t="shared" si="8"/>
        <v>0</v>
      </c>
      <c r="AI87" s="173"/>
      <c r="AJ87" s="173">
        <f t="shared" si="8"/>
        <v>0</v>
      </c>
      <c r="AK87" s="173"/>
      <c r="AL87" s="173">
        <f t="shared" ref="AL87:AP87" si="9">SUM(AL65:AM86)</f>
        <v>0</v>
      </c>
      <c r="AM87" s="173"/>
      <c r="AN87" s="173">
        <f t="shared" si="9"/>
        <v>0</v>
      </c>
      <c r="AO87" s="173"/>
      <c r="AP87" s="173">
        <f t="shared" si="9"/>
        <v>0</v>
      </c>
      <c r="AQ87" s="173"/>
      <c r="AR87" s="173">
        <f t="shared" ref="AR87:AV87" si="10">SUM(AR65:AS86)</f>
        <v>0</v>
      </c>
      <c r="AS87" s="173"/>
      <c r="AT87" s="173">
        <f t="shared" si="10"/>
        <v>0</v>
      </c>
      <c r="AU87" s="173"/>
      <c r="AV87" s="173">
        <f t="shared" si="10"/>
        <v>0</v>
      </c>
      <c r="AW87" s="179"/>
      <c r="AX87" s="121"/>
      <c r="AY87" s="106"/>
      <c r="AZ87" s="106"/>
      <c r="BA87" s="106"/>
      <c r="BB87" s="124">
        <f t="shared" si="4"/>
        <v>0</v>
      </c>
    </row>
    <row r="88" spans="1:54" s="4" customFormat="1" ht="17.25" customHeight="1">
      <c r="A88" s="174" t="s">
        <v>95</v>
      </c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19"/>
      <c r="AY88" s="105"/>
      <c r="AZ88" s="105"/>
      <c r="BA88" s="105"/>
      <c r="BB88" s="124">
        <f t="shared" si="4"/>
        <v>0</v>
      </c>
    </row>
    <row r="89" spans="1:54" s="4" customFormat="1" ht="14" hidden="1">
      <c r="A89" s="164" t="s">
        <v>96</v>
      </c>
      <c r="B89" s="164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63"/>
      <c r="O89" s="163"/>
      <c r="P89" s="163"/>
      <c r="Q89" s="163"/>
      <c r="R89" s="163"/>
      <c r="S89" s="163"/>
      <c r="T89" s="164"/>
      <c r="U89" s="164"/>
      <c r="V89" s="163">
        <f t="shared" ref="V89:V91" si="11">T89*30</f>
        <v>0</v>
      </c>
      <c r="W89" s="163"/>
      <c r="X89" s="163">
        <f t="shared" ref="X89:X100" si="12">SUM(Z89:AE89)</f>
        <v>0</v>
      </c>
      <c r="Y89" s="163"/>
      <c r="Z89" s="164"/>
      <c r="AA89" s="164"/>
      <c r="AB89" s="163"/>
      <c r="AC89" s="163"/>
      <c r="AD89" s="163"/>
      <c r="AE89" s="163"/>
      <c r="AF89" s="163">
        <f t="shared" ref="AF89:AF100" si="13">V89-X89</f>
        <v>0</v>
      </c>
      <c r="AG89" s="163"/>
      <c r="AH89" s="30"/>
      <c r="AI89" s="31"/>
      <c r="AJ89" s="30"/>
      <c r="AK89" s="31"/>
      <c r="AL89" s="30"/>
      <c r="AM89" s="31"/>
      <c r="AN89" s="30"/>
      <c r="AO89" s="31"/>
      <c r="AP89" s="30"/>
      <c r="AQ89" s="31"/>
      <c r="AR89" s="30"/>
      <c r="AS89" s="31"/>
      <c r="AT89" s="30"/>
      <c r="AU89" s="31"/>
      <c r="AV89" s="30"/>
      <c r="AW89" s="117"/>
      <c r="AX89" s="119"/>
      <c r="AY89" s="105"/>
      <c r="AZ89" s="105"/>
      <c r="BA89" s="105"/>
      <c r="BB89" s="124">
        <f t="shared" si="4"/>
        <v>0</v>
      </c>
    </row>
    <row r="90" spans="1:54" s="4" customFormat="1" ht="14" hidden="1">
      <c r="A90" s="164" t="s">
        <v>97</v>
      </c>
      <c r="B90" s="164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63"/>
      <c r="O90" s="163"/>
      <c r="P90" s="163"/>
      <c r="Q90" s="163"/>
      <c r="R90" s="163"/>
      <c r="S90" s="163"/>
      <c r="T90" s="164"/>
      <c r="U90" s="164"/>
      <c r="V90" s="163">
        <f t="shared" si="11"/>
        <v>0</v>
      </c>
      <c r="W90" s="163"/>
      <c r="X90" s="163">
        <f t="shared" si="12"/>
        <v>0</v>
      </c>
      <c r="Y90" s="163"/>
      <c r="Z90" s="164"/>
      <c r="AA90" s="164"/>
      <c r="AB90" s="163"/>
      <c r="AC90" s="163"/>
      <c r="AD90" s="163"/>
      <c r="AE90" s="163"/>
      <c r="AF90" s="163">
        <f t="shared" si="13"/>
        <v>0</v>
      </c>
      <c r="AG90" s="163"/>
      <c r="AH90" s="30"/>
      <c r="AI90" s="31"/>
      <c r="AJ90" s="30"/>
      <c r="AK90" s="31"/>
      <c r="AL90" s="30"/>
      <c r="AM90" s="31"/>
      <c r="AN90" s="30"/>
      <c r="AO90" s="31"/>
      <c r="AP90" s="30"/>
      <c r="AQ90" s="31"/>
      <c r="AR90" s="30"/>
      <c r="AS90" s="31"/>
      <c r="AT90" s="30"/>
      <c r="AU90" s="31"/>
      <c r="AV90" s="30"/>
      <c r="AW90" s="117"/>
      <c r="AX90" s="119"/>
      <c r="AY90" s="105"/>
      <c r="AZ90" s="105"/>
      <c r="BA90" s="105"/>
      <c r="BB90" s="124">
        <f t="shared" si="4"/>
        <v>0</v>
      </c>
    </row>
    <row r="91" spans="1:54" s="4" customFormat="1" ht="14" hidden="1">
      <c r="A91" s="164" t="s">
        <v>98</v>
      </c>
      <c r="B91" s="164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63"/>
      <c r="O91" s="163"/>
      <c r="P91" s="163"/>
      <c r="Q91" s="163"/>
      <c r="R91" s="163"/>
      <c r="S91" s="163"/>
      <c r="T91" s="164"/>
      <c r="U91" s="164"/>
      <c r="V91" s="163">
        <f t="shared" si="11"/>
        <v>0</v>
      </c>
      <c r="W91" s="163"/>
      <c r="X91" s="163">
        <f t="shared" si="12"/>
        <v>0</v>
      </c>
      <c r="Y91" s="163"/>
      <c r="Z91" s="164"/>
      <c r="AA91" s="164"/>
      <c r="AB91" s="163"/>
      <c r="AC91" s="163"/>
      <c r="AD91" s="163"/>
      <c r="AE91" s="163"/>
      <c r="AF91" s="163">
        <f t="shared" si="13"/>
        <v>0</v>
      </c>
      <c r="AG91" s="163"/>
      <c r="AH91" s="30"/>
      <c r="AI91" s="31"/>
      <c r="AJ91" s="30"/>
      <c r="AK91" s="31"/>
      <c r="AL91" s="30"/>
      <c r="AM91" s="31"/>
      <c r="AN91" s="30"/>
      <c r="AO91" s="31"/>
      <c r="AP91" s="30"/>
      <c r="AQ91" s="31"/>
      <c r="AR91" s="30"/>
      <c r="AS91" s="31"/>
      <c r="AT91" s="30"/>
      <c r="AU91" s="31"/>
      <c r="AV91" s="30"/>
      <c r="AW91" s="117"/>
      <c r="AX91" s="119"/>
      <c r="AY91" s="105"/>
      <c r="AZ91" s="105"/>
      <c r="BA91" s="105"/>
      <c r="BB91" s="124">
        <f t="shared" si="4"/>
        <v>0</v>
      </c>
    </row>
    <row r="92" spans="1:54" s="4" customFormat="1" ht="14" hidden="1">
      <c r="A92" s="164" t="s">
        <v>97</v>
      </c>
      <c r="B92" s="164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63"/>
      <c r="O92" s="163"/>
      <c r="P92" s="163"/>
      <c r="Q92" s="163"/>
      <c r="R92" s="163"/>
      <c r="S92" s="163"/>
      <c r="T92" s="164">
        <f t="shared" ref="T92:T97" si="14">V92/36</f>
        <v>0</v>
      </c>
      <c r="U92" s="164"/>
      <c r="V92" s="163"/>
      <c r="W92" s="163"/>
      <c r="X92" s="163">
        <f t="shared" si="12"/>
        <v>0</v>
      </c>
      <c r="Y92" s="163"/>
      <c r="Z92" s="164"/>
      <c r="AA92" s="164"/>
      <c r="AB92" s="163"/>
      <c r="AC92" s="163"/>
      <c r="AD92" s="163"/>
      <c r="AE92" s="163"/>
      <c r="AF92" s="163">
        <f t="shared" si="13"/>
        <v>0</v>
      </c>
      <c r="AG92" s="163"/>
      <c r="AH92" s="30"/>
      <c r="AI92" s="31"/>
      <c r="AJ92" s="30"/>
      <c r="AK92" s="31"/>
      <c r="AL92" s="30"/>
      <c r="AM92" s="31"/>
      <c r="AN92" s="30"/>
      <c r="AO92" s="31"/>
      <c r="AP92" s="30"/>
      <c r="AQ92" s="31"/>
      <c r="AR92" s="30"/>
      <c r="AS92" s="31"/>
      <c r="AT92" s="30"/>
      <c r="AU92" s="31"/>
      <c r="AV92" s="30"/>
      <c r="AW92" s="117"/>
      <c r="AX92" s="119"/>
      <c r="AY92" s="105"/>
      <c r="AZ92" s="105"/>
      <c r="BA92" s="105"/>
      <c r="BB92" s="124">
        <f t="shared" si="4"/>
        <v>0</v>
      </c>
    </row>
    <row r="93" spans="1:54" s="4" customFormat="1" ht="14" hidden="1">
      <c r="A93" s="164" t="s">
        <v>98</v>
      </c>
      <c r="B93" s="164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63"/>
      <c r="O93" s="163"/>
      <c r="P93" s="163"/>
      <c r="Q93" s="163"/>
      <c r="R93" s="163"/>
      <c r="S93" s="163"/>
      <c r="T93" s="164">
        <f t="shared" si="14"/>
        <v>0</v>
      </c>
      <c r="U93" s="164"/>
      <c r="V93" s="163"/>
      <c r="W93" s="163"/>
      <c r="X93" s="163">
        <f t="shared" si="12"/>
        <v>0</v>
      </c>
      <c r="Y93" s="163"/>
      <c r="Z93" s="164"/>
      <c r="AA93" s="164"/>
      <c r="AB93" s="163"/>
      <c r="AC93" s="163"/>
      <c r="AD93" s="163"/>
      <c r="AE93" s="163"/>
      <c r="AF93" s="163">
        <f t="shared" si="13"/>
        <v>0</v>
      </c>
      <c r="AG93" s="163"/>
      <c r="AH93" s="30"/>
      <c r="AI93" s="31"/>
      <c r="AJ93" s="30"/>
      <c r="AK93" s="31"/>
      <c r="AL93" s="30"/>
      <c r="AM93" s="31"/>
      <c r="AN93" s="30"/>
      <c r="AO93" s="31"/>
      <c r="AP93" s="30"/>
      <c r="AQ93" s="31"/>
      <c r="AR93" s="30"/>
      <c r="AS93" s="31"/>
      <c r="AT93" s="30"/>
      <c r="AU93" s="31"/>
      <c r="AV93" s="30"/>
      <c r="AW93" s="117"/>
      <c r="AX93" s="119"/>
      <c r="AY93" s="105"/>
      <c r="AZ93" s="105"/>
      <c r="BA93" s="105"/>
      <c r="BB93" s="124">
        <f t="shared" si="4"/>
        <v>0</v>
      </c>
    </row>
    <row r="94" spans="1:54" s="4" customFormat="1" ht="14" hidden="1">
      <c r="A94" s="164"/>
      <c r="B94" s="164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63"/>
      <c r="O94" s="163"/>
      <c r="P94" s="163"/>
      <c r="Q94" s="163"/>
      <c r="R94" s="163"/>
      <c r="S94" s="163"/>
      <c r="T94" s="164">
        <f t="shared" si="14"/>
        <v>0</v>
      </c>
      <c r="U94" s="164"/>
      <c r="V94" s="163"/>
      <c r="W94" s="163"/>
      <c r="X94" s="163">
        <f t="shared" si="12"/>
        <v>0</v>
      </c>
      <c r="Y94" s="163"/>
      <c r="Z94" s="164"/>
      <c r="AA94" s="164"/>
      <c r="AB94" s="163"/>
      <c r="AC94" s="163"/>
      <c r="AD94" s="163"/>
      <c r="AE94" s="163"/>
      <c r="AF94" s="163">
        <f t="shared" si="13"/>
        <v>0</v>
      </c>
      <c r="AG94" s="163"/>
      <c r="AH94" s="30"/>
      <c r="AI94" s="31"/>
      <c r="AJ94" s="30"/>
      <c r="AK94" s="31"/>
      <c r="AL94" s="30"/>
      <c r="AM94" s="31"/>
      <c r="AN94" s="30"/>
      <c r="AO94" s="31"/>
      <c r="AP94" s="30"/>
      <c r="AQ94" s="31"/>
      <c r="AR94" s="30"/>
      <c r="AS94" s="31"/>
      <c r="AT94" s="30"/>
      <c r="AU94" s="31"/>
      <c r="AV94" s="30"/>
      <c r="AW94" s="117"/>
      <c r="AX94" s="119"/>
      <c r="AY94" s="105"/>
      <c r="AZ94" s="105"/>
      <c r="BA94" s="105"/>
      <c r="BB94" s="124">
        <f t="shared" si="4"/>
        <v>0</v>
      </c>
    </row>
    <row r="95" spans="1:54" s="4" customFormat="1" ht="14" hidden="1">
      <c r="A95" s="164"/>
      <c r="B95" s="164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63"/>
      <c r="O95" s="163"/>
      <c r="P95" s="163"/>
      <c r="Q95" s="163"/>
      <c r="R95" s="163"/>
      <c r="S95" s="163"/>
      <c r="T95" s="164">
        <f t="shared" si="14"/>
        <v>0</v>
      </c>
      <c r="U95" s="164"/>
      <c r="V95" s="163"/>
      <c r="W95" s="163"/>
      <c r="X95" s="163">
        <f t="shared" si="12"/>
        <v>0</v>
      </c>
      <c r="Y95" s="163"/>
      <c r="Z95" s="164"/>
      <c r="AA95" s="164"/>
      <c r="AB95" s="163"/>
      <c r="AC95" s="163"/>
      <c r="AD95" s="163"/>
      <c r="AE95" s="163"/>
      <c r="AF95" s="163">
        <f t="shared" si="13"/>
        <v>0</v>
      </c>
      <c r="AG95" s="163"/>
      <c r="AH95" s="30"/>
      <c r="AI95" s="31"/>
      <c r="AJ95" s="30"/>
      <c r="AK95" s="31"/>
      <c r="AL95" s="30"/>
      <c r="AM95" s="31"/>
      <c r="AN95" s="30"/>
      <c r="AO95" s="31"/>
      <c r="AP95" s="30"/>
      <c r="AQ95" s="31"/>
      <c r="AR95" s="30"/>
      <c r="AS95" s="31"/>
      <c r="AT95" s="30"/>
      <c r="AU95" s="31"/>
      <c r="AV95" s="30"/>
      <c r="AW95" s="117"/>
      <c r="AX95" s="119"/>
      <c r="AY95" s="105"/>
      <c r="AZ95" s="105"/>
      <c r="BA95" s="105"/>
      <c r="BB95" s="124">
        <f t="shared" si="4"/>
        <v>0</v>
      </c>
    </row>
    <row r="96" spans="1:54" s="4" customFormat="1" ht="14" hidden="1">
      <c r="A96" s="164"/>
      <c r="B96" s="164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63"/>
      <c r="O96" s="163"/>
      <c r="P96" s="163"/>
      <c r="Q96" s="163"/>
      <c r="R96" s="163"/>
      <c r="S96" s="163"/>
      <c r="T96" s="164">
        <f t="shared" si="14"/>
        <v>0</v>
      </c>
      <c r="U96" s="164"/>
      <c r="V96" s="163"/>
      <c r="W96" s="163"/>
      <c r="X96" s="163">
        <f t="shared" si="12"/>
        <v>0</v>
      </c>
      <c r="Y96" s="163"/>
      <c r="Z96" s="164"/>
      <c r="AA96" s="164"/>
      <c r="AB96" s="163"/>
      <c r="AC96" s="163"/>
      <c r="AD96" s="163"/>
      <c r="AE96" s="163"/>
      <c r="AF96" s="163">
        <f t="shared" si="13"/>
        <v>0</v>
      </c>
      <c r="AG96" s="163"/>
      <c r="AH96" s="30"/>
      <c r="AI96" s="31"/>
      <c r="AJ96" s="30"/>
      <c r="AK96" s="31"/>
      <c r="AL96" s="30"/>
      <c r="AM96" s="31"/>
      <c r="AN96" s="30"/>
      <c r="AO96" s="31"/>
      <c r="AP96" s="30"/>
      <c r="AQ96" s="31"/>
      <c r="AR96" s="30"/>
      <c r="AS96" s="31"/>
      <c r="AT96" s="30"/>
      <c r="AU96" s="31"/>
      <c r="AV96" s="30"/>
      <c r="AW96" s="117"/>
      <c r="AX96" s="119"/>
      <c r="AY96" s="105"/>
      <c r="AZ96" s="105"/>
      <c r="BA96" s="105"/>
      <c r="BB96" s="124">
        <f t="shared" si="4"/>
        <v>0</v>
      </c>
    </row>
    <row r="97" spans="1:70" s="4" customFormat="1" ht="14" hidden="1">
      <c r="A97" s="164"/>
      <c r="B97" s="164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63"/>
      <c r="O97" s="163"/>
      <c r="P97" s="163"/>
      <c r="Q97" s="163"/>
      <c r="R97" s="163"/>
      <c r="S97" s="163"/>
      <c r="T97" s="164">
        <f t="shared" si="14"/>
        <v>0</v>
      </c>
      <c r="U97" s="164"/>
      <c r="V97" s="163"/>
      <c r="W97" s="163"/>
      <c r="X97" s="163">
        <f t="shared" si="12"/>
        <v>0</v>
      </c>
      <c r="Y97" s="163"/>
      <c r="Z97" s="164"/>
      <c r="AA97" s="164"/>
      <c r="AB97" s="163"/>
      <c r="AC97" s="163"/>
      <c r="AD97" s="163"/>
      <c r="AE97" s="163"/>
      <c r="AF97" s="163">
        <f t="shared" si="13"/>
        <v>0</v>
      </c>
      <c r="AG97" s="163"/>
      <c r="AH97" s="30"/>
      <c r="AI97" s="31"/>
      <c r="AJ97" s="30"/>
      <c r="AK97" s="31"/>
      <c r="AL97" s="30"/>
      <c r="AM97" s="31"/>
      <c r="AN97" s="30"/>
      <c r="AO97" s="31"/>
      <c r="AP97" s="30"/>
      <c r="AQ97" s="31"/>
      <c r="AR97" s="30"/>
      <c r="AS97" s="31"/>
      <c r="AT97" s="30"/>
      <c r="AU97" s="31"/>
      <c r="AV97" s="30"/>
      <c r="AW97" s="117"/>
      <c r="AX97" s="119"/>
      <c r="AY97" s="105"/>
      <c r="AZ97" s="105"/>
      <c r="BA97" s="105"/>
      <c r="BB97" s="124">
        <f t="shared" si="4"/>
        <v>0</v>
      </c>
    </row>
    <row r="98" spans="1:70" s="4" customFormat="1" ht="29.5" customHeight="1">
      <c r="A98" s="164" t="s">
        <v>99</v>
      </c>
      <c r="B98" s="164"/>
      <c r="C98" s="185" t="s">
        <v>160</v>
      </c>
      <c r="D98" s="186"/>
      <c r="E98" s="186"/>
      <c r="F98" s="186"/>
      <c r="G98" s="186"/>
      <c r="H98" s="186"/>
      <c r="I98" s="186"/>
      <c r="J98" s="186"/>
      <c r="K98" s="186"/>
      <c r="L98" s="186"/>
      <c r="M98" s="187"/>
      <c r="N98" s="163">
        <v>1</v>
      </c>
      <c r="O98" s="163"/>
      <c r="P98" s="163"/>
      <c r="Q98" s="163"/>
      <c r="R98" s="163"/>
      <c r="S98" s="163"/>
      <c r="T98" s="164">
        <v>3</v>
      </c>
      <c r="U98" s="164"/>
      <c r="V98" s="160">
        <f t="shared" ref="V98:V100" si="15">T98*30</f>
        <v>90</v>
      </c>
      <c r="W98" s="162"/>
      <c r="X98" s="163">
        <f t="shared" si="12"/>
        <v>30</v>
      </c>
      <c r="Y98" s="163"/>
      <c r="Z98" s="164">
        <v>16</v>
      </c>
      <c r="AA98" s="164"/>
      <c r="AB98" s="163"/>
      <c r="AC98" s="163"/>
      <c r="AD98" s="163">
        <v>14</v>
      </c>
      <c r="AE98" s="163"/>
      <c r="AF98" s="163">
        <f t="shared" si="13"/>
        <v>60</v>
      </c>
      <c r="AG98" s="163"/>
      <c r="AH98" s="168" t="s">
        <v>142</v>
      </c>
      <c r="AI98" s="167"/>
      <c r="AJ98" s="30"/>
      <c r="AK98" s="31"/>
      <c r="AL98" s="30"/>
      <c r="AM98" s="31"/>
      <c r="AN98" s="30"/>
      <c r="AO98" s="31"/>
      <c r="AP98" s="30"/>
      <c r="AQ98" s="31"/>
      <c r="AR98" s="30"/>
      <c r="AS98" s="31"/>
      <c r="AT98" s="30"/>
      <c r="AU98" s="31"/>
      <c r="AV98" s="30"/>
      <c r="AW98" s="117"/>
      <c r="AX98" s="120">
        <v>3</v>
      </c>
      <c r="AY98" s="107"/>
      <c r="AZ98" s="107"/>
      <c r="BA98" s="107"/>
      <c r="BB98" s="124">
        <f t="shared" si="4"/>
        <v>3</v>
      </c>
    </row>
    <row r="99" spans="1:70" s="4" customFormat="1" ht="29.25" customHeight="1">
      <c r="A99" s="164" t="s">
        <v>100</v>
      </c>
      <c r="B99" s="164"/>
      <c r="C99" s="185" t="s">
        <v>161</v>
      </c>
      <c r="D99" s="186"/>
      <c r="E99" s="186"/>
      <c r="F99" s="186"/>
      <c r="G99" s="186"/>
      <c r="H99" s="186"/>
      <c r="I99" s="186"/>
      <c r="J99" s="186"/>
      <c r="K99" s="186"/>
      <c r="L99" s="186"/>
      <c r="M99" s="187"/>
      <c r="N99" s="163"/>
      <c r="O99" s="163"/>
      <c r="P99" s="184">
        <v>2</v>
      </c>
      <c r="Q99" s="163"/>
      <c r="R99" s="163"/>
      <c r="S99" s="163"/>
      <c r="T99" s="164">
        <v>3</v>
      </c>
      <c r="U99" s="164"/>
      <c r="V99" s="160">
        <f t="shared" si="15"/>
        <v>90</v>
      </c>
      <c r="W99" s="162"/>
      <c r="X99" s="163">
        <f t="shared" si="12"/>
        <v>30</v>
      </c>
      <c r="Y99" s="163"/>
      <c r="Z99" s="164">
        <v>16</v>
      </c>
      <c r="AA99" s="164"/>
      <c r="AB99" s="163"/>
      <c r="AC99" s="163"/>
      <c r="AD99" s="163">
        <v>14</v>
      </c>
      <c r="AE99" s="163"/>
      <c r="AF99" s="163">
        <f t="shared" si="13"/>
        <v>60</v>
      </c>
      <c r="AG99" s="163"/>
      <c r="AH99" s="166"/>
      <c r="AI99" s="167"/>
      <c r="AJ99" s="30">
        <v>16</v>
      </c>
      <c r="AK99" s="31">
        <v>14</v>
      </c>
      <c r="AL99" s="30"/>
      <c r="AM99" s="31"/>
      <c r="AN99" s="30"/>
      <c r="AO99" s="31"/>
      <c r="AP99" s="30"/>
      <c r="AQ99" s="31"/>
      <c r="AR99" s="30"/>
      <c r="AS99" s="31"/>
      <c r="AT99" s="30"/>
      <c r="AU99" s="31"/>
      <c r="AV99" s="30"/>
      <c r="AW99" s="117"/>
      <c r="AX99" s="120"/>
      <c r="AY99" s="107">
        <v>3</v>
      </c>
      <c r="AZ99" s="107"/>
      <c r="BA99" s="107"/>
      <c r="BB99" s="124">
        <f t="shared" si="4"/>
        <v>3</v>
      </c>
    </row>
    <row r="100" spans="1:70" s="4" customFormat="1" ht="28.5" customHeight="1">
      <c r="A100" s="164" t="s">
        <v>101</v>
      </c>
      <c r="B100" s="164"/>
      <c r="C100" s="149" t="s">
        <v>146</v>
      </c>
      <c r="D100" s="150"/>
      <c r="E100" s="150"/>
      <c r="F100" s="150"/>
      <c r="G100" s="150"/>
      <c r="H100" s="150"/>
      <c r="I100" s="150"/>
      <c r="J100" s="150"/>
      <c r="K100" s="150"/>
      <c r="L100" s="150"/>
      <c r="M100" s="151"/>
      <c r="N100" s="163"/>
      <c r="O100" s="163"/>
      <c r="P100" s="184">
        <v>4</v>
      </c>
      <c r="Q100" s="163"/>
      <c r="R100" s="163"/>
      <c r="S100" s="163"/>
      <c r="T100" s="164">
        <v>3</v>
      </c>
      <c r="U100" s="164"/>
      <c r="V100" s="160">
        <f t="shared" si="15"/>
        <v>90</v>
      </c>
      <c r="W100" s="162"/>
      <c r="X100" s="163">
        <f t="shared" si="12"/>
        <v>30</v>
      </c>
      <c r="Y100" s="163"/>
      <c r="Z100" s="164">
        <v>0</v>
      </c>
      <c r="AA100" s="164"/>
      <c r="AB100" s="163"/>
      <c r="AC100" s="163"/>
      <c r="AD100" s="163">
        <v>30</v>
      </c>
      <c r="AE100" s="163"/>
      <c r="AF100" s="163">
        <f t="shared" si="13"/>
        <v>60</v>
      </c>
      <c r="AG100" s="163"/>
      <c r="AH100" s="166"/>
      <c r="AI100" s="167"/>
      <c r="AJ100" s="166"/>
      <c r="AK100" s="167"/>
      <c r="AL100" s="30"/>
      <c r="AM100" s="31"/>
      <c r="AN100" s="166">
        <v>30</v>
      </c>
      <c r="AO100" s="301"/>
      <c r="AP100" s="30"/>
      <c r="AQ100" s="31"/>
      <c r="AR100" s="30"/>
      <c r="AS100" s="31"/>
      <c r="AT100" s="30"/>
      <c r="AU100" s="31"/>
      <c r="AV100" s="30"/>
      <c r="AW100" s="117"/>
      <c r="AX100" s="120"/>
      <c r="AY100" s="107"/>
      <c r="AZ100" s="107"/>
      <c r="BA100" s="107">
        <v>3</v>
      </c>
      <c r="BB100" s="124">
        <f t="shared" si="4"/>
        <v>3</v>
      </c>
    </row>
    <row r="101" spans="1:70" s="7" customFormat="1" ht="16.5" customHeight="1">
      <c r="A101" s="164"/>
      <c r="B101" s="164"/>
      <c r="C101" s="177"/>
      <c r="D101" s="177"/>
      <c r="E101" s="177"/>
      <c r="F101" s="177"/>
      <c r="G101" s="177"/>
      <c r="H101" s="177"/>
      <c r="I101" s="177"/>
      <c r="J101" s="177"/>
      <c r="K101" s="177"/>
      <c r="L101" s="177"/>
      <c r="M101" s="177"/>
      <c r="N101" s="163"/>
      <c r="O101" s="163"/>
      <c r="P101" s="163"/>
      <c r="Q101" s="163"/>
      <c r="R101" s="163"/>
      <c r="S101" s="163"/>
      <c r="T101" s="164"/>
      <c r="U101" s="164"/>
      <c r="V101" s="163"/>
      <c r="W101" s="163"/>
      <c r="X101" s="163"/>
      <c r="Y101" s="163"/>
      <c r="Z101" s="164"/>
      <c r="AA101" s="164"/>
      <c r="AB101" s="163"/>
      <c r="AC101" s="163"/>
      <c r="AD101" s="163"/>
      <c r="AE101" s="163"/>
      <c r="AF101" s="163"/>
      <c r="AG101" s="163"/>
      <c r="AH101" s="166"/>
      <c r="AI101" s="190"/>
      <c r="AJ101" s="166"/>
      <c r="AK101" s="190"/>
      <c r="AL101" s="166"/>
      <c r="AM101" s="190"/>
      <c r="AN101" s="30"/>
      <c r="AO101" s="31"/>
      <c r="AP101" s="30"/>
      <c r="AQ101" s="31"/>
      <c r="AR101" s="30"/>
      <c r="AS101" s="31"/>
      <c r="AT101" s="166"/>
      <c r="AU101" s="190"/>
      <c r="AV101" s="30"/>
      <c r="AW101" s="117"/>
      <c r="AX101" s="118"/>
      <c r="AY101" s="107"/>
      <c r="AZ101" s="107"/>
      <c r="BA101" s="104"/>
      <c r="BB101" s="124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</row>
    <row r="102" spans="1:70" s="7" customFormat="1" ht="19.25" customHeight="1">
      <c r="A102" s="30"/>
      <c r="B102" s="31"/>
      <c r="C102" s="74"/>
      <c r="D102" s="75"/>
      <c r="E102" s="75"/>
      <c r="F102" s="75"/>
      <c r="G102" s="75"/>
      <c r="H102" s="75"/>
      <c r="I102" s="75"/>
      <c r="J102" s="75"/>
      <c r="K102" s="75"/>
      <c r="L102" s="75"/>
      <c r="M102" s="76"/>
      <c r="N102" s="32"/>
      <c r="O102" s="42"/>
      <c r="P102" s="32"/>
      <c r="Q102" s="42"/>
      <c r="R102" s="32"/>
      <c r="S102" s="42"/>
      <c r="T102" s="30"/>
      <c r="U102" s="31"/>
      <c r="V102" s="32"/>
      <c r="W102" s="42"/>
      <c r="X102" s="32"/>
      <c r="Y102" s="42"/>
      <c r="Z102" s="30"/>
      <c r="AA102" s="31"/>
      <c r="AB102" s="32"/>
      <c r="AC102" s="42"/>
      <c r="AD102" s="32"/>
      <c r="AE102" s="42"/>
      <c r="AF102" s="32"/>
      <c r="AG102" s="42"/>
      <c r="AH102" s="30"/>
      <c r="AI102" s="77"/>
      <c r="AJ102" s="30"/>
      <c r="AK102" s="77"/>
      <c r="AL102" s="30"/>
      <c r="AM102" s="77"/>
      <c r="AN102" s="30"/>
      <c r="AO102" s="31"/>
      <c r="AP102" s="30"/>
      <c r="AQ102" s="31"/>
      <c r="AR102" s="30"/>
      <c r="AS102" s="31"/>
      <c r="AT102" s="30"/>
      <c r="AU102" s="77"/>
      <c r="AV102" s="30"/>
      <c r="AW102" s="117"/>
      <c r="AX102" s="118"/>
      <c r="AY102" s="104"/>
      <c r="AZ102" s="104"/>
      <c r="BA102" s="104"/>
      <c r="BB102" s="124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</row>
    <row r="103" spans="1:70" s="6" customFormat="1" ht="18" customHeight="1">
      <c r="A103" s="179"/>
      <c r="B103" s="191"/>
      <c r="C103" s="192" t="s">
        <v>77</v>
      </c>
      <c r="D103" s="193"/>
      <c r="E103" s="193"/>
      <c r="F103" s="193"/>
      <c r="G103" s="193"/>
      <c r="H103" s="193"/>
      <c r="I103" s="193"/>
      <c r="J103" s="193"/>
      <c r="K103" s="193"/>
      <c r="L103" s="193"/>
      <c r="M103" s="194"/>
      <c r="N103" s="195"/>
      <c r="O103" s="196"/>
      <c r="P103" s="195"/>
      <c r="Q103" s="196"/>
      <c r="R103" s="195"/>
      <c r="S103" s="196"/>
      <c r="T103" s="179">
        <v>9</v>
      </c>
      <c r="U103" s="191"/>
      <c r="V103" s="179">
        <v>270</v>
      </c>
      <c r="W103" s="191"/>
      <c r="X103" s="179">
        <v>90</v>
      </c>
      <c r="Y103" s="191"/>
      <c r="Z103" s="179">
        <v>32</v>
      </c>
      <c r="AA103" s="191"/>
      <c r="AB103" s="179">
        <f>SUM(AB89:AC98)</f>
        <v>0</v>
      </c>
      <c r="AC103" s="191"/>
      <c r="AD103" s="179">
        <v>58</v>
      </c>
      <c r="AE103" s="191"/>
      <c r="AF103" s="179">
        <v>180</v>
      </c>
      <c r="AG103" s="191"/>
      <c r="AH103" s="179">
        <v>30</v>
      </c>
      <c r="AI103" s="191"/>
      <c r="AJ103" s="179">
        <f>SUM(AJ89:AK100)</f>
        <v>30</v>
      </c>
      <c r="AK103" s="191"/>
      <c r="AL103" s="179">
        <f>SUM(AL89:AM100)</f>
        <v>0</v>
      </c>
      <c r="AM103" s="191"/>
      <c r="AN103" s="179">
        <f>SUM(AN89:AO100)</f>
        <v>30</v>
      </c>
      <c r="AO103" s="191"/>
      <c r="AP103" s="179">
        <f>SUM(AP89:AQ100)</f>
        <v>0</v>
      </c>
      <c r="AQ103" s="191"/>
      <c r="AR103" s="179">
        <f>SUM(AR89:AS100)</f>
        <v>0</v>
      </c>
      <c r="AS103" s="191"/>
      <c r="AT103" s="179">
        <f>SUM(AT89:AU100)</f>
        <v>0</v>
      </c>
      <c r="AU103" s="191"/>
      <c r="AV103" s="179">
        <f>SUM(AV89:AW101)</f>
        <v>0</v>
      </c>
      <c r="AW103" s="197"/>
      <c r="AX103" s="118">
        <f>SUM(AX98:AX102)</f>
        <v>3</v>
      </c>
      <c r="AY103" s="104">
        <f>SUM(AY98:AY102)</f>
        <v>3</v>
      </c>
      <c r="AZ103" s="104">
        <f>SUM(AZ98:AZ102)</f>
        <v>0</v>
      </c>
      <c r="BA103" s="104">
        <f>SUM(BA98:BA102)</f>
        <v>3</v>
      </c>
      <c r="BB103" s="124">
        <f t="shared" ref="BB103:BB113" si="16">SUM(AX103:BA103)</f>
        <v>9</v>
      </c>
    </row>
    <row r="104" spans="1:70" s="6" customFormat="1" ht="17.25" customHeight="1">
      <c r="A104" s="179"/>
      <c r="B104" s="191"/>
      <c r="C104" s="198" t="s">
        <v>60</v>
      </c>
      <c r="D104" s="199"/>
      <c r="E104" s="199"/>
      <c r="F104" s="199"/>
      <c r="G104" s="199"/>
      <c r="H104" s="199"/>
      <c r="I104" s="199"/>
      <c r="J104" s="199"/>
      <c r="K104" s="199"/>
      <c r="L104" s="199"/>
      <c r="M104" s="200"/>
      <c r="N104" s="195"/>
      <c r="O104" s="196"/>
      <c r="P104" s="195"/>
      <c r="Q104" s="196"/>
      <c r="R104" s="195"/>
      <c r="S104" s="196"/>
      <c r="T104" s="179">
        <v>22</v>
      </c>
      <c r="U104" s="191"/>
      <c r="V104" s="179">
        <f>SUM(V103+V87+V63)</f>
        <v>660</v>
      </c>
      <c r="W104" s="191"/>
      <c r="X104" s="179">
        <v>226</v>
      </c>
      <c r="Y104" s="191"/>
      <c r="Z104" s="179">
        <f>SUM(Z103+Z87+Z63)</f>
        <v>72</v>
      </c>
      <c r="AA104" s="191"/>
      <c r="AB104" s="179">
        <f>SUM(AB103+AB87+AB63)</f>
        <v>0</v>
      </c>
      <c r="AC104" s="191"/>
      <c r="AD104" s="179">
        <f>SUM(AD103+AD87+AD63)</f>
        <v>154</v>
      </c>
      <c r="AE104" s="191"/>
      <c r="AF104" s="179">
        <f>SUM(AF103+AF87+AF63)</f>
        <v>434</v>
      </c>
      <c r="AG104" s="191"/>
      <c r="AH104" s="179">
        <f>SUM(AH103+AH87+AH63)</f>
        <v>70</v>
      </c>
      <c r="AI104" s="191"/>
      <c r="AJ104" s="179">
        <f>SUM(AJ103+AJ87+AJ63)</f>
        <v>90</v>
      </c>
      <c r="AK104" s="191"/>
      <c r="AL104" s="179">
        <f>SUM(AL103+AL87+AL63)</f>
        <v>36</v>
      </c>
      <c r="AM104" s="191"/>
      <c r="AN104" s="179">
        <f>SUM(AN103+AN87+AN63)</f>
        <v>30</v>
      </c>
      <c r="AO104" s="191"/>
      <c r="AP104" s="179">
        <f>SUM(AP103+AP87+AP63)</f>
        <v>0</v>
      </c>
      <c r="AQ104" s="191"/>
      <c r="AR104" s="179">
        <f>SUM(AR103+AR87+AR63)</f>
        <v>0</v>
      </c>
      <c r="AS104" s="191"/>
      <c r="AT104" s="179">
        <f>SUM(AT103+AT87+AT63)</f>
        <v>0</v>
      </c>
      <c r="AU104" s="191"/>
      <c r="AV104" s="179">
        <f>SUM(AV103+AV87+AV63)</f>
        <v>0</v>
      </c>
      <c r="AW104" s="197"/>
      <c r="AX104" s="118">
        <f>SUM(AX63+AX103)</f>
        <v>7</v>
      </c>
      <c r="AY104" s="104">
        <f>SUM(AY63+AY103)</f>
        <v>9</v>
      </c>
      <c r="AZ104" s="104">
        <f>SUM(AZ63+AZ103)</f>
        <v>3</v>
      </c>
      <c r="BA104" s="104">
        <f>SUM(BA63+BA103)</f>
        <v>3</v>
      </c>
      <c r="BB104" s="124">
        <f t="shared" si="16"/>
        <v>22</v>
      </c>
    </row>
    <row r="105" spans="1:70" s="6" customFormat="1" ht="17.25" customHeight="1">
      <c r="A105" s="173"/>
      <c r="B105" s="173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172"/>
      <c r="O105" s="172"/>
      <c r="P105" s="172"/>
      <c r="Q105" s="172"/>
      <c r="R105" s="172"/>
      <c r="S105" s="172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9"/>
      <c r="AX105" s="121"/>
      <c r="AY105" s="106"/>
      <c r="AZ105" s="106"/>
      <c r="BA105" s="106"/>
      <c r="BB105" s="124">
        <f>SUM(AX105:BA105)</f>
        <v>0</v>
      </c>
    </row>
    <row r="106" spans="1:70" s="4" customFormat="1" ht="17.25" customHeight="1">
      <c r="A106" s="174" t="s">
        <v>103</v>
      </c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  <c r="AA106" s="175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19"/>
      <c r="AY106" s="105"/>
      <c r="AZ106" s="105"/>
      <c r="BA106" s="105"/>
      <c r="BB106" s="124">
        <f t="shared" si="16"/>
        <v>0</v>
      </c>
    </row>
    <row r="107" spans="1:70" s="4" customFormat="1" ht="17.25" customHeight="1">
      <c r="A107" s="174" t="s">
        <v>74</v>
      </c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20"/>
      <c r="AY107" s="107"/>
      <c r="AZ107" s="107"/>
      <c r="BA107" s="107"/>
      <c r="BB107" s="124">
        <f t="shared" si="16"/>
        <v>0</v>
      </c>
    </row>
    <row r="108" spans="1:70" s="4" customFormat="1" ht="17.25" customHeight="1">
      <c r="A108" s="164" t="s">
        <v>104</v>
      </c>
      <c r="B108" s="164"/>
      <c r="C108" s="176" t="s">
        <v>147</v>
      </c>
      <c r="D108" s="177"/>
      <c r="E108" s="177"/>
      <c r="F108" s="177"/>
      <c r="G108" s="177"/>
      <c r="H108" s="177"/>
      <c r="I108" s="177"/>
      <c r="J108" s="177"/>
      <c r="K108" s="177"/>
      <c r="L108" s="177"/>
      <c r="M108" s="177"/>
      <c r="N108" s="163"/>
      <c r="O108" s="163"/>
      <c r="P108" s="184">
        <v>3</v>
      </c>
      <c r="Q108" s="163"/>
      <c r="R108" s="163"/>
      <c r="S108" s="163"/>
      <c r="T108" s="164">
        <v>3</v>
      </c>
      <c r="U108" s="164"/>
      <c r="V108" s="163">
        <f t="shared" ref="V108:V109" si="17">T108*30</f>
        <v>90</v>
      </c>
      <c r="W108" s="163"/>
      <c r="X108" s="163">
        <f t="shared" ref="X108:X109" si="18">SUM(Z108:AE108)</f>
        <v>30</v>
      </c>
      <c r="Y108" s="163"/>
      <c r="Z108" s="164">
        <v>16</v>
      </c>
      <c r="AA108" s="164"/>
      <c r="AB108" s="163"/>
      <c r="AC108" s="163"/>
      <c r="AD108" s="163">
        <v>14</v>
      </c>
      <c r="AE108" s="163"/>
      <c r="AF108" s="163">
        <f t="shared" ref="AF108:AF110" si="19">V108-X108</f>
        <v>60</v>
      </c>
      <c r="AG108" s="163"/>
      <c r="AH108" s="30"/>
      <c r="AI108" s="31"/>
      <c r="AJ108" s="30"/>
      <c r="AK108" s="31"/>
      <c r="AL108" s="30">
        <v>16</v>
      </c>
      <c r="AM108" s="31">
        <v>14</v>
      </c>
      <c r="AN108" s="30"/>
      <c r="AO108" s="31"/>
      <c r="AP108" s="30"/>
      <c r="AQ108" s="31"/>
      <c r="AR108" s="30"/>
      <c r="AS108" s="31"/>
      <c r="AT108" s="30"/>
      <c r="AU108" s="31"/>
      <c r="AV108" s="30"/>
      <c r="AW108" s="117"/>
      <c r="AX108" s="120"/>
      <c r="AY108" s="107"/>
      <c r="AZ108" s="107">
        <v>3</v>
      </c>
      <c r="BA108" s="107"/>
      <c r="BB108" s="124">
        <f t="shared" si="16"/>
        <v>3</v>
      </c>
    </row>
    <row r="109" spans="1:70" s="4" customFormat="1" ht="17.25" customHeight="1">
      <c r="A109" s="164" t="s">
        <v>105</v>
      </c>
      <c r="B109" s="164"/>
      <c r="C109" s="176" t="s">
        <v>148</v>
      </c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63"/>
      <c r="O109" s="163"/>
      <c r="P109" s="184">
        <v>4</v>
      </c>
      <c r="Q109" s="163"/>
      <c r="R109" s="163"/>
      <c r="S109" s="163"/>
      <c r="T109" s="164">
        <v>5</v>
      </c>
      <c r="U109" s="164"/>
      <c r="V109" s="163">
        <f t="shared" si="17"/>
        <v>150</v>
      </c>
      <c r="W109" s="163"/>
      <c r="X109" s="163">
        <f t="shared" si="18"/>
        <v>50</v>
      </c>
      <c r="Y109" s="163"/>
      <c r="Z109" s="164">
        <v>26</v>
      </c>
      <c r="AA109" s="164"/>
      <c r="AB109" s="163"/>
      <c r="AC109" s="163"/>
      <c r="AD109" s="163">
        <v>24</v>
      </c>
      <c r="AE109" s="163"/>
      <c r="AF109" s="163">
        <f t="shared" si="19"/>
        <v>100</v>
      </c>
      <c r="AG109" s="163"/>
      <c r="AH109" s="30"/>
      <c r="AI109" s="31"/>
      <c r="AJ109" s="30"/>
      <c r="AK109" s="31"/>
      <c r="AL109" s="30"/>
      <c r="AM109" s="31"/>
      <c r="AN109" s="30">
        <v>26</v>
      </c>
      <c r="AO109" s="31">
        <v>24</v>
      </c>
      <c r="AP109" s="30"/>
      <c r="AQ109" s="31"/>
      <c r="AR109" s="30"/>
      <c r="AS109" s="31"/>
      <c r="AT109" s="30"/>
      <c r="AU109" s="31"/>
      <c r="AV109" s="30"/>
      <c r="AW109" s="117"/>
      <c r="AX109" s="120"/>
      <c r="AY109" s="107"/>
      <c r="AZ109" s="107"/>
      <c r="BA109" s="107">
        <v>5</v>
      </c>
      <c r="BB109" s="124">
        <f t="shared" si="16"/>
        <v>5</v>
      </c>
    </row>
    <row r="110" spans="1:70" s="4" customFormat="1" ht="14">
      <c r="A110" s="164"/>
      <c r="B110" s="164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63"/>
      <c r="O110" s="163"/>
      <c r="P110" s="163"/>
      <c r="Q110" s="163"/>
      <c r="R110" s="163"/>
      <c r="S110" s="163"/>
      <c r="T110" s="164"/>
      <c r="U110" s="164"/>
      <c r="V110" s="163"/>
      <c r="W110" s="163"/>
      <c r="X110" s="163"/>
      <c r="Y110" s="163"/>
      <c r="Z110" s="164"/>
      <c r="AA110" s="164"/>
      <c r="AB110" s="163"/>
      <c r="AC110" s="163"/>
      <c r="AD110" s="163"/>
      <c r="AE110" s="163"/>
      <c r="AF110" s="163">
        <f t="shared" si="19"/>
        <v>0</v>
      </c>
      <c r="AG110" s="163"/>
      <c r="AH110" s="30"/>
      <c r="AI110" s="31"/>
      <c r="AJ110" s="30"/>
      <c r="AK110" s="31"/>
      <c r="AL110" s="30"/>
      <c r="AM110" s="31"/>
      <c r="AN110" s="30"/>
      <c r="AO110" s="31"/>
      <c r="AP110" s="30"/>
      <c r="AQ110" s="31"/>
      <c r="AR110" s="30"/>
      <c r="AS110" s="31"/>
      <c r="AT110" s="30"/>
      <c r="AU110" s="31"/>
      <c r="AV110" s="30"/>
      <c r="AW110" s="117"/>
      <c r="AX110" s="120"/>
      <c r="AY110" s="107"/>
      <c r="AZ110" s="107"/>
      <c r="BA110" s="107"/>
      <c r="BB110" s="124">
        <f t="shared" si="16"/>
        <v>0</v>
      </c>
    </row>
    <row r="111" spans="1:70" s="6" customFormat="1" ht="21.75" customHeight="1">
      <c r="A111" s="173"/>
      <c r="B111" s="173"/>
      <c r="C111" s="180" t="s">
        <v>77</v>
      </c>
      <c r="D111" s="180"/>
      <c r="E111" s="180"/>
      <c r="F111" s="180"/>
      <c r="G111" s="180"/>
      <c r="H111" s="180"/>
      <c r="I111" s="180"/>
      <c r="J111" s="180"/>
      <c r="K111" s="180"/>
      <c r="L111" s="180"/>
      <c r="M111" s="180"/>
      <c r="N111" s="172"/>
      <c r="O111" s="172"/>
      <c r="P111" s="172"/>
      <c r="Q111" s="172"/>
      <c r="R111" s="172"/>
      <c r="S111" s="172"/>
      <c r="T111" s="173">
        <f>SUM(T108:U110)</f>
        <v>8</v>
      </c>
      <c r="U111" s="173"/>
      <c r="V111" s="173">
        <f t="shared" ref="V111:V114" si="20">T111*30</f>
        <v>240</v>
      </c>
      <c r="W111" s="173"/>
      <c r="X111" s="173">
        <f>SUM(X108:Y109)</f>
        <v>80</v>
      </c>
      <c r="Y111" s="173"/>
      <c r="Z111" s="173">
        <f>SUM(Z108:AA110)</f>
        <v>42</v>
      </c>
      <c r="AA111" s="173"/>
      <c r="AB111" s="173">
        <f>SUM(AB107:AC110)</f>
        <v>0</v>
      </c>
      <c r="AC111" s="173"/>
      <c r="AD111" s="173">
        <f>SUM(AD108:AE110)</f>
        <v>38</v>
      </c>
      <c r="AE111" s="173"/>
      <c r="AF111" s="173">
        <f>SUM(AF108:AG110)</f>
        <v>160</v>
      </c>
      <c r="AG111" s="173"/>
      <c r="AH111" s="173">
        <f>SUM(AH107:AI110)</f>
        <v>0</v>
      </c>
      <c r="AI111" s="173"/>
      <c r="AJ111" s="173">
        <f>SUM(AJ107:AK110)</f>
        <v>0</v>
      </c>
      <c r="AK111" s="173"/>
      <c r="AL111" s="173">
        <f>SUM(AL107:AM110)</f>
        <v>30</v>
      </c>
      <c r="AM111" s="173"/>
      <c r="AN111" s="173">
        <f>SUM(AN107:AO110)</f>
        <v>50</v>
      </c>
      <c r="AO111" s="173"/>
      <c r="AP111" s="173">
        <f>SUM(AP107:AQ110)</f>
        <v>0</v>
      </c>
      <c r="AQ111" s="173"/>
      <c r="AR111" s="173">
        <f>SUM(AR107:AS110)</f>
        <v>0</v>
      </c>
      <c r="AS111" s="173"/>
      <c r="AT111" s="173">
        <f>SUM(AT107:AU110)</f>
        <v>0</v>
      </c>
      <c r="AU111" s="173"/>
      <c r="AV111" s="173">
        <f>SUM(AV107:AW110)</f>
        <v>0</v>
      </c>
      <c r="AW111" s="179"/>
      <c r="AX111" s="118">
        <f>SUM(AX108:AX110)</f>
        <v>0</v>
      </c>
      <c r="AY111" s="104">
        <f>SUM(AY108:AY110)</f>
        <v>0</v>
      </c>
      <c r="AZ111" s="104">
        <f>SUM(AZ108:AZ110)</f>
        <v>3</v>
      </c>
      <c r="BA111" s="104">
        <f>SUM(BA108:BA110)</f>
        <v>5</v>
      </c>
      <c r="BB111" s="124">
        <f t="shared" si="16"/>
        <v>8</v>
      </c>
    </row>
    <row r="112" spans="1:70" s="4" customFormat="1" ht="17.5">
      <c r="A112" s="174" t="s">
        <v>95</v>
      </c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  <c r="AA112" s="175"/>
      <c r="AB112" s="175"/>
      <c r="AC112" s="175"/>
      <c r="AD112" s="175"/>
      <c r="AE112" s="175"/>
      <c r="AF112" s="175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19"/>
      <c r="AY112" s="105"/>
      <c r="AZ112" s="105"/>
      <c r="BA112" s="105"/>
      <c r="BB112" s="124">
        <f t="shared" si="16"/>
        <v>0</v>
      </c>
    </row>
    <row r="113" spans="1:54" s="4" customFormat="1" ht="24" customHeight="1">
      <c r="A113" s="202" t="s">
        <v>106</v>
      </c>
      <c r="B113" s="164"/>
      <c r="C113" s="176" t="s">
        <v>149</v>
      </c>
      <c r="D113" s="177"/>
      <c r="E113" s="177"/>
      <c r="F113" s="177"/>
      <c r="G113" s="177"/>
      <c r="H113" s="177"/>
      <c r="I113" s="177"/>
      <c r="J113" s="177"/>
      <c r="K113" s="177"/>
      <c r="L113" s="177"/>
      <c r="M113" s="177"/>
      <c r="N113" s="163">
        <v>4</v>
      </c>
      <c r="O113" s="163"/>
      <c r="P113" s="163">
        <v>3</v>
      </c>
      <c r="Q113" s="163"/>
      <c r="R113" s="163"/>
      <c r="S113" s="163"/>
      <c r="T113" s="164">
        <v>5</v>
      </c>
      <c r="U113" s="164"/>
      <c r="V113" s="163">
        <f t="shared" si="20"/>
        <v>150</v>
      </c>
      <c r="W113" s="163"/>
      <c r="X113" s="163">
        <v>50</v>
      </c>
      <c r="Y113" s="163"/>
      <c r="Z113" s="164">
        <v>26</v>
      </c>
      <c r="AA113" s="164"/>
      <c r="AB113" s="163"/>
      <c r="AC113" s="163"/>
      <c r="AD113" s="163">
        <v>24</v>
      </c>
      <c r="AE113" s="163"/>
      <c r="AF113" s="163">
        <v>100</v>
      </c>
      <c r="AG113" s="163"/>
      <c r="AH113" s="30"/>
      <c r="AI113" s="31"/>
      <c r="AJ113" s="30"/>
      <c r="AK113" s="31"/>
      <c r="AL113" s="168" t="s">
        <v>143</v>
      </c>
      <c r="AM113" s="167"/>
      <c r="AN113" s="30">
        <v>16</v>
      </c>
      <c r="AO113" s="31">
        <v>14</v>
      </c>
      <c r="AP113" s="30"/>
      <c r="AQ113" s="31"/>
      <c r="AR113" s="30"/>
      <c r="AS113" s="31"/>
      <c r="AT113" s="30"/>
      <c r="AU113" s="31"/>
      <c r="AV113" s="30"/>
      <c r="AW113" s="117"/>
      <c r="AX113" s="119"/>
      <c r="AY113" s="105"/>
      <c r="AZ113" s="107">
        <v>2</v>
      </c>
      <c r="BA113" s="107">
        <v>3</v>
      </c>
      <c r="BB113" s="124">
        <f t="shared" si="16"/>
        <v>5</v>
      </c>
    </row>
    <row r="114" spans="1:54" s="4" customFormat="1" ht="24" customHeight="1">
      <c r="A114" s="202" t="s">
        <v>107</v>
      </c>
      <c r="B114" s="164"/>
      <c r="C114" s="176" t="s">
        <v>150</v>
      </c>
      <c r="D114" s="177"/>
      <c r="E114" s="177"/>
      <c r="F114" s="177"/>
      <c r="G114" s="177"/>
      <c r="H114" s="177"/>
      <c r="I114" s="177"/>
      <c r="J114" s="177"/>
      <c r="K114" s="177"/>
      <c r="L114" s="177"/>
      <c r="M114" s="177"/>
      <c r="N114" s="163">
        <v>4</v>
      </c>
      <c r="O114" s="163"/>
      <c r="P114" s="163"/>
      <c r="Q114" s="163"/>
      <c r="R114" s="163"/>
      <c r="S114" s="163"/>
      <c r="T114" s="164">
        <v>5</v>
      </c>
      <c r="U114" s="164"/>
      <c r="V114" s="163">
        <f t="shared" si="20"/>
        <v>150</v>
      </c>
      <c r="W114" s="163"/>
      <c r="X114" s="163">
        <v>50</v>
      </c>
      <c r="Y114" s="163"/>
      <c r="Z114" s="164">
        <v>26</v>
      </c>
      <c r="AA114" s="164"/>
      <c r="AB114" s="163"/>
      <c r="AC114" s="163"/>
      <c r="AD114" s="163">
        <v>24</v>
      </c>
      <c r="AE114" s="163"/>
      <c r="AF114" s="163">
        <v>100</v>
      </c>
      <c r="AG114" s="163"/>
      <c r="AH114" s="30"/>
      <c r="AI114" s="31"/>
      <c r="AJ114" s="166"/>
      <c r="AK114" s="167"/>
      <c r="AL114" s="30"/>
      <c r="AM114" s="31"/>
      <c r="AN114" s="30">
        <v>26</v>
      </c>
      <c r="AO114" s="31">
        <v>24</v>
      </c>
      <c r="AP114" s="30"/>
      <c r="AQ114" s="31"/>
      <c r="AR114" s="30"/>
      <c r="AS114" s="31"/>
      <c r="AT114" s="30"/>
      <c r="AU114" s="31"/>
      <c r="AV114" s="30"/>
      <c r="AW114" s="117"/>
      <c r="AX114" s="119"/>
      <c r="AY114" s="105"/>
      <c r="AZ114" s="105"/>
      <c r="BA114" s="107">
        <v>5</v>
      </c>
      <c r="BB114" s="124">
        <v>5</v>
      </c>
    </row>
    <row r="115" spans="1:54" s="4" customFormat="1" ht="20.5" customHeight="1">
      <c r="A115" s="164"/>
      <c r="B115" s="164"/>
      <c r="C115" s="177"/>
      <c r="D115" s="177"/>
      <c r="E115" s="177"/>
      <c r="F115" s="177"/>
      <c r="G115" s="177"/>
      <c r="H115" s="177"/>
      <c r="I115" s="177"/>
      <c r="J115" s="177"/>
      <c r="K115" s="177"/>
      <c r="L115" s="177"/>
      <c r="M115" s="177"/>
      <c r="N115" s="163"/>
      <c r="O115" s="163"/>
      <c r="P115" s="163"/>
      <c r="Q115" s="163"/>
      <c r="R115" s="163"/>
      <c r="S115" s="163"/>
      <c r="T115" s="164"/>
      <c r="U115" s="164"/>
      <c r="V115" s="163"/>
      <c r="W115" s="163"/>
      <c r="X115" s="163"/>
      <c r="Y115" s="163"/>
      <c r="Z115" s="164"/>
      <c r="AA115" s="164"/>
      <c r="AB115" s="163"/>
      <c r="AC115" s="163"/>
      <c r="AD115" s="163"/>
      <c r="AE115" s="163"/>
      <c r="AF115" s="163"/>
      <c r="AG115" s="163"/>
      <c r="AH115" s="30"/>
      <c r="AI115" s="31"/>
      <c r="AJ115" s="166"/>
      <c r="AK115" s="167"/>
      <c r="AL115" s="30"/>
      <c r="AM115" s="31"/>
      <c r="AN115" s="30"/>
      <c r="AO115" s="31"/>
      <c r="AP115" s="30"/>
      <c r="AQ115" s="31"/>
      <c r="AR115" s="30"/>
      <c r="AS115" s="31"/>
      <c r="AT115" s="30"/>
      <c r="AU115" s="31"/>
      <c r="AV115" s="30"/>
      <c r="AW115" s="117"/>
      <c r="AX115" s="119"/>
      <c r="AY115" s="105"/>
      <c r="AZ115" s="105"/>
      <c r="BA115" s="105"/>
      <c r="BB115" s="124"/>
    </row>
    <row r="116" spans="1:54" s="6" customFormat="1" ht="18" customHeight="1">
      <c r="A116" s="173"/>
      <c r="B116" s="173"/>
      <c r="C116" s="180" t="s">
        <v>77</v>
      </c>
      <c r="D116" s="180"/>
      <c r="E116" s="180"/>
      <c r="F116" s="180"/>
      <c r="G116" s="180"/>
      <c r="H116" s="180"/>
      <c r="I116" s="180"/>
      <c r="J116" s="180"/>
      <c r="K116" s="180"/>
      <c r="L116" s="180"/>
      <c r="M116" s="180"/>
      <c r="N116" s="172"/>
      <c r="O116" s="172"/>
      <c r="P116" s="172"/>
      <c r="Q116" s="172"/>
      <c r="R116" s="172"/>
      <c r="S116" s="172"/>
      <c r="T116" s="173">
        <f t="shared" ref="T116:X116" si="21">SUM(T113:U115)</f>
        <v>10</v>
      </c>
      <c r="U116" s="173"/>
      <c r="V116" s="173">
        <f t="shared" si="21"/>
        <v>300</v>
      </c>
      <c r="W116" s="173"/>
      <c r="X116" s="173">
        <f t="shared" si="21"/>
        <v>100</v>
      </c>
      <c r="Y116" s="173"/>
      <c r="Z116" s="173">
        <f>SUM(Z113:AA115)</f>
        <v>52</v>
      </c>
      <c r="AA116" s="173"/>
      <c r="AB116" s="173">
        <f>SUM(AB113:AC113)</f>
        <v>0</v>
      </c>
      <c r="AC116" s="173"/>
      <c r="AD116" s="173">
        <f t="shared" ref="AD116:AH116" si="22">SUM(AD113:AE115)</f>
        <v>48</v>
      </c>
      <c r="AE116" s="173"/>
      <c r="AF116" s="173">
        <f t="shared" si="22"/>
        <v>200</v>
      </c>
      <c r="AG116" s="173"/>
      <c r="AH116" s="173">
        <f t="shared" si="22"/>
        <v>0</v>
      </c>
      <c r="AI116" s="173"/>
      <c r="AJ116" s="173">
        <f>SUM(AJ113:AK115)</f>
        <v>0</v>
      </c>
      <c r="AK116" s="173"/>
      <c r="AL116" s="173">
        <v>20</v>
      </c>
      <c r="AM116" s="173"/>
      <c r="AN116" s="173">
        <v>80</v>
      </c>
      <c r="AO116" s="173"/>
      <c r="AP116" s="173">
        <f t="shared" ref="AP116:AR116" si="23">SUM(AP113:AQ113)</f>
        <v>0</v>
      </c>
      <c r="AQ116" s="173"/>
      <c r="AR116" s="173">
        <f t="shared" si="23"/>
        <v>0</v>
      </c>
      <c r="AS116" s="173"/>
      <c r="AT116" s="173">
        <f>SUM(AT113:AU113)</f>
        <v>0</v>
      </c>
      <c r="AU116" s="173"/>
      <c r="AV116" s="173">
        <f>SUM(AV113:AW113)</f>
        <v>0</v>
      </c>
      <c r="AW116" s="179"/>
      <c r="AX116" s="118">
        <f t="shared" ref="AX116:BA116" si="24">SUM(AX113:AX115)</f>
        <v>0</v>
      </c>
      <c r="AY116" s="104">
        <f t="shared" si="24"/>
        <v>0</v>
      </c>
      <c r="AZ116" s="104">
        <f t="shared" si="24"/>
        <v>2</v>
      </c>
      <c r="BA116" s="104">
        <f t="shared" si="24"/>
        <v>8</v>
      </c>
      <c r="BB116" s="124">
        <f t="shared" ref="BB116:BB127" si="25">SUM(AX116:BA116)</f>
        <v>10</v>
      </c>
    </row>
    <row r="117" spans="1:54" s="6" customFormat="1" ht="17.25" customHeight="1">
      <c r="A117" s="173"/>
      <c r="B117" s="173"/>
      <c r="C117" s="203" t="s">
        <v>102</v>
      </c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172"/>
      <c r="O117" s="172"/>
      <c r="P117" s="172"/>
      <c r="Q117" s="172"/>
      <c r="R117" s="172"/>
      <c r="S117" s="172"/>
      <c r="T117" s="173">
        <f t="shared" ref="T117:X117" si="26">T111+T116</f>
        <v>18</v>
      </c>
      <c r="U117" s="173"/>
      <c r="V117" s="173">
        <f t="shared" si="26"/>
        <v>540</v>
      </c>
      <c r="W117" s="173"/>
      <c r="X117" s="173">
        <f t="shared" si="26"/>
        <v>180</v>
      </c>
      <c r="Y117" s="173"/>
      <c r="Z117" s="173">
        <f t="shared" ref="Z117:AD117" si="27">Z111+Z116</f>
        <v>94</v>
      </c>
      <c r="AA117" s="173"/>
      <c r="AB117" s="173">
        <f t="shared" si="27"/>
        <v>0</v>
      </c>
      <c r="AC117" s="173"/>
      <c r="AD117" s="173">
        <f t="shared" si="27"/>
        <v>86</v>
      </c>
      <c r="AE117" s="173"/>
      <c r="AF117" s="173">
        <f>AF111+AF116</f>
        <v>360</v>
      </c>
      <c r="AG117" s="173"/>
      <c r="AH117" s="173">
        <v>70</v>
      </c>
      <c r="AI117" s="173"/>
      <c r="AJ117" s="173">
        <v>0</v>
      </c>
      <c r="AK117" s="173"/>
      <c r="AL117" s="173">
        <v>50</v>
      </c>
      <c r="AM117" s="173"/>
      <c r="AN117" s="173">
        <f t="shared" ref="AN117:AR117" si="28">AN111+AN116</f>
        <v>130</v>
      </c>
      <c r="AO117" s="173"/>
      <c r="AP117" s="173">
        <f t="shared" si="28"/>
        <v>0</v>
      </c>
      <c r="AQ117" s="173"/>
      <c r="AR117" s="173">
        <f t="shared" si="28"/>
        <v>0</v>
      </c>
      <c r="AS117" s="173"/>
      <c r="AT117" s="173">
        <f>AT111+AT116</f>
        <v>0</v>
      </c>
      <c r="AU117" s="173"/>
      <c r="AV117" s="173">
        <f>AV111+AV116</f>
        <v>0</v>
      </c>
      <c r="AW117" s="179"/>
      <c r="AX117" s="118">
        <f t="shared" ref="AX117:BA117" si="29">SUM(AX111+AX116)</f>
        <v>0</v>
      </c>
      <c r="AY117" s="104">
        <f t="shared" si="29"/>
        <v>0</v>
      </c>
      <c r="AZ117" s="104">
        <f t="shared" si="29"/>
        <v>5</v>
      </c>
      <c r="BA117" s="104">
        <f t="shared" si="29"/>
        <v>13</v>
      </c>
      <c r="BB117" s="124">
        <f t="shared" si="25"/>
        <v>18</v>
      </c>
    </row>
    <row r="118" spans="1:54" s="6" customFormat="1" ht="12.75" hidden="1" customHeight="1">
      <c r="A118" s="173"/>
      <c r="B118" s="173"/>
      <c r="C118" s="201" t="s">
        <v>102</v>
      </c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172"/>
      <c r="O118" s="172"/>
      <c r="P118" s="172"/>
      <c r="Q118" s="172"/>
      <c r="R118" s="172"/>
      <c r="S118" s="172"/>
      <c r="T118" s="188">
        <v>34</v>
      </c>
      <c r="U118" s="188"/>
      <c r="V118" s="188">
        <f>T118*30</f>
        <v>1020</v>
      </c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188"/>
      <c r="AQ118" s="188"/>
      <c r="AR118" s="188"/>
      <c r="AS118" s="188"/>
      <c r="AT118" s="188"/>
      <c r="AU118" s="188"/>
      <c r="AV118" s="188"/>
      <c r="AW118" s="189"/>
      <c r="AX118" s="118"/>
      <c r="AY118" s="104"/>
      <c r="AZ118" s="104"/>
      <c r="BA118" s="104"/>
      <c r="BB118" s="124">
        <f t="shared" si="25"/>
        <v>0</v>
      </c>
    </row>
    <row r="119" spans="1:54" s="6" customFormat="1" ht="17.25" hidden="1" customHeight="1">
      <c r="A119" s="174" t="s">
        <v>108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  <c r="AA119" s="175"/>
      <c r="AB119" s="175"/>
      <c r="AC119" s="175"/>
      <c r="AD119" s="175"/>
      <c r="AE119" s="175"/>
      <c r="AF119" s="175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18"/>
      <c r="AY119" s="104"/>
      <c r="AZ119" s="104"/>
      <c r="BA119" s="104"/>
      <c r="BB119" s="124">
        <f t="shared" si="25"/>
        <v>0</v>
      </c>
    </row>
    <row r="120" spans="1:54" s="6" customFormat="1" ht="18" hidden="1" customHeight="1">
      <c r="A120" s="204"/>
      <c r="B120" s="204"/>
      <c r="C120" s="177"/>
      <c r="D120" s="177"/>
      <c r="E120" s="177"/>
      <c r="F120" s="177"/>
      <c r="G120" s="177"/>
      <c r="H120" s="177"/>
      <c r="I120" s="177"/>
      <c r="J120" s="177"/>
      <c r="K120" s="177"/>
      <c r="L120" s="177"/>
      <c r="M120" s="177"/>
      <c r="N120" s="163"/>
      <c r="O120" s="163"/>
      <c r="P120" s="163"/>
      <c r="Q120" s="163"/>
      <c r="R120" s="163"/>
      <c r="S120" s="163"/>
      <c r="T120" s="164"/>
      <c r="U120" s="164"/>
      <c r="V120" s="163"/>
      <c r="W120" s="163"/>
      <c r="X120" s="163"/>
      <c r="Y120" s="163"/>
      <c r="Z120" s="164"/>
      <c r="AA120" s="164"/>
      <c r="AB120" s="163"/>
      <c r="AC120" s="163"/>
      <c r="AD120" s="163"/>
      <c r="AE120" s="163"/>
      <c r="AF120" s="163"/>
      <c r="AG120" s="163"/>
      <c r="AH120" s="30"/>
      <c r="AI120" s="31"/>
      <c r="AJ120" s="166"/>
      <c r="AK120" s="190"/>
      <c r="AL120" s="166"/>
      <c r="AM120" s="190"/>
      <c r="AN120" s="30"/>
      <c r="AO120" s="31"/>
      <c r="AP120" s="30"/>
      <c r="AQ120" s="31"/>
      <c r="AR120" s="30"/>
      <c r="AS120" s="31"/>
      <c r="AT120" s="166"/>
      <c r="AU120" s="190"/>
      <c r="AV120" s="30"/>
      <c r="AW120" s="117"/>
      <c r="AX120" s="118"/>
      <c r="AY120" s="107"/>
      <c r="AZ120" s="107"/>
      <c r="BA120" s="104"/>
      <c r="BB120" s="124">
        <f t="shared" si="25"/>
        <v>0</v>
      </c>
    </row>
    <row r="121" spans="1:54" s="6" customFormat="1" ht="1.5" hidden="1" customHeight="1">
      <c r="A121" s="204"/>
      <c r="B121" s="204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63"/>
      <c r="O121" s="163"/>
      <c r="P121" s="163"/>
      <c r="Q121" s="163"/>
      <c r="R121" s="163"/>
      <c r="S121" s="163"/>
      <c r="T121" s="164"/>
      <c r="U121" s="164"/>
      <c r="V121" s="163"/>
      <c r="W121" s="163"/>
      <c r="X121" s="163"/>
      <c r="Y121" s="163"/>
      <c r="Z121" s="164"/>
      <c r="AA121" s="164"/>
      <c r="AB121" s="163"/>
      <c r="AC121" s="163"/>
      <c r="AD121" s="163"/>
      <c r="AE121" s="163"/>
      <c r="AF121" s="163"/>
      <c r="AG121" s="163"/>
      <c r="AH121" s="30"/>
      <c r="AI121" s="31"/>
      <c r="AJ121" s="166"/>
      <c r="AK121" s="190"/>
      <c r="AL121" s="166"/>
      <c r="AM121" s="190"/>
      <c r="AN121" s="30"/>
      <c r="AO121" s="31"/>
      <c r="AP121" s="30"/>
      <c r="AQ121" s="31"/>
      <c r="AR121" s="30"/>
      <c r="AS121" s="31"/>
      <c r="AT121" s="166"/>
      <c r="AU121" s="190"/>
      <c r="AV121" s="30"/>
      <c r="AW121" s="117"/>
      <c r="AX121" s="118"/>
      <c r="AY121" s="107"/>
      <c r="AZ121" s="107"/>
      <c r="BA121" s="104"/>
      <c r="BB121" s="124">
        <f t="shared" si="25"/>
        <v>0</v>
      </c>
    </row>
    <row r="122" spans="1:54" s="6" customFormat="1" ht="21" hidden="1" customHeight="1">
      <c r="A122" s="164" t="s">
        <v>109</v>
      </c>
      <c r="B122" s="164"/>
      <c r="C122" s="177"/>
      <c r="D122" s="177"/>
      <c r="E122" s="177"/>
      <c r="F122" s="177"/>
      <c r="G122" s="177"/>
      <c r="H122" s="177"/>
      <c r="I122" s="177"/>
      <c r="J122" s="177"/>
      <c r="K122" s="177"/>
      <c r="L122" s="177"/>
      <c r="M122" s="177"/>
      <c r="N122" s="163"/>
      <c r="O122" s="163"/>
      <c r="P122" s="163" t="s">
        <v>65</v>
      </c>
      <c r="Q122" s="163"/>
      <c r="R122" s="163"/>
      <c r="S122" s="163"/>
      <c r="T122" s="164"/>
      <c r="U122" s="164"/>
      <c r="V122" s="163">
        <f>T122*30</f>
        <v>0</v>
      </c>
      <c r="W122" s="163"/>
      <c r="X122" s="163">
        <f>SUM(Z122:AE122)</f>
        <v>0</v>
      </c>
      <c r="Y122" s="163"/>
      <c r="Z122" s="164"/>
      <c r="AA122" s="164"/>
      <c r="AB122" s="163"/>
      <c r="AC122" s="163"/>
      <c r="AD122" s="163"/>
      <c r="AE122" s="163"/>
      <c r="AF122" s="163">
        <f>V122-X122</f>
        <v>0</v>
      </c>
      <c r="AG122" s="163"/>
      <c r="AH122" s="30"/>
      <c r="AI122" s="31"/>
      <c r="AJ122" s="166"/>
      <c r="AK122" s="190"/>
      <c r="AL122" s="30"/>
      <c r="AM122" s="31"/>
      <c r="AN122" s="30"/>
      <c r="AO122" s="31"/>
      <c r="AP122" s="30"/>
      <c r="AQ122" s="31"/>
      <c r="AR122" s="30"/>
      <c r="AS122" s="31"/>
      <c r="AT122" s="166" t="s">
        <v>65</v>
      </c>
      <c r="AU122" s="190"/>
      <c r="AV122" s="30"/>
      <c r="AW122" s="117"/>
      <c r="AX122" s="118"/>
      <c r="AY122" s="104"/>
      <c r="AZ122" s="104"/>
      <c r="BA122" s="104"/>
      <c r="BB122" s="124">
        <f t="shared" si="25"/>
        <v>0</v>
      </c>
    </row>
    <row r="123" spans="1:54" s="6" customFormat="1" ht="18.75" hidden="1" customHeight="1">
      <c r="A123" s="164"/>
      <c r="B123" s="164"/>
      <c r="C123" s="180" t="s">
        <v>77</v>
      </c>
      <c r="D123" s="180"/>
      <c r="E123" s="180"/>
      <c r="F123" s="180"/>
      <c r="G123" s="180"/>
      <c r="H123" s="180"/>
      <c r="I123" s="180"/>
      <c r="J123" s="180"/>
      <c r="K123" s="180"/>
      <c r="L123" s="180"/>
      <c r="M123" s="180"/>
      <c r="N123" s="172"/>
      <c r="O123" s="172"/>
      <c r="P123" s="172"/>
      <c r="Q123" s="172"/>
      <c r="R123" s="172"/>
      <c r="S123" s="172"/>
      <c r="T123" s="173">
        <f>SUM(T120:U122)</f>
        <v>0</v>
      </c>
      <c r="U123" s="173"/>
      <c r="V123" s="173">
        <f>SUM(V120:W122)</f>
        <v>0</v>
      </c>
      <c r="W123" s="173"/>
      <c r="X123" s="173">
        <f t="shared" ref="X123:AB123" si="30">SUM(X121:Y122)</f>
        <v>0</v>
      </c>
      <c r="Y123" s="173"/>
      <c r="Z123" s="173">
        <f t="shared" si="30"/>
        <v>0</v>
      </c>
      <c r="AA123" s="173"/>
      <c r="AB123" s="173">
        <f t="shared" si="30"/>
        <v>0</v>
      </c>
      <c r="AC123" s="173"/>
      <c r="AD123" s="173">
        <f>SUM(AD121:AE122)</f>
        <v>0</v>
      </c>
      <c r="AE123" s="173"/>
      <c r="AF123" s="173">
        <f>SUM(AF120:AG122)</f>
        <v>0</v>
      </c>
      <c r="AG123" s="173"/>
      <c r="AH123" s="173">
        <f>SUM(AH121:AI122)</f>
        <v>0</v>
      </c>
      <c r="AI123" s="173"/>
      <c r="AJ123" s="173">
        <f>SUM(AJ121:AK122)</f>
        <v>0</v>
      </c>
      <c r="AK123" s="173"/>
      <c r="AL123" s="173">
        <f>SUM(AL120:AM122)</f>
        <v>0</v>
      </c>
      <c r="AM123" s="173"/>
      <c r="AN123" s="173">
        <f t="shared" ref="AN123:AR123" si="31">SUM(AN121:AO122)</f>
        <v>0</v>
      </c>
      <c r="AO123" s="173"/>
      <c r="AP123" s="173">
        <f t="shared" si="31"/>
        <v>0</v>
      </c>
      <c r="AQ123" s="173"/>
      <c r="AR123" s="173">
        <f t="shared" si="31"/>
        <v>0</v>
      </c>
      <c r="AS123" s="173"/>
      <c r="AT123" s="173">
        <f>SUM(AT121:AU122)</f>
        <v>0</v>
      </c>
      <c r="AU123" s="173"/>
      <c r="AV123" s="173">
        <f>SUM(AV121:AW122)</f>
        <v>0</v>
      </c>
      <c r="AW123" s="179"/>
      <c r="AX123" s="118"/>
      <c r="AY123" s="104"/>
      <c r="AZ123" s="104"/>
      <c r="BA123" s="104"/>
      <c r="BB123" s="124">
        <f t="shared" si="25"/>
        <v>0</v>
      </c>
    </row>
    <row r="124" spans="1:54" s="6" customFormat="1" ht="18" hidden="1" customHeight="1">
      <c r="A124" s="174" t="s">
        <v>110</v>
      </c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  <c r="AA124" s="175"/>
      <c r="AB124" s="175"/>
      <c r="AC124" s="175"/>
      <c r="AD124" s="175"/>
      <c r="AE124" s="175"/>
      <c r="AF124" s="175"/>
      <c r="AG124" s="175"/>
      <c r="AH124" s="175"/>
      <c r="AI124" s="175"/>
      <c r="AJ124" s="175"/>
      <c r="AK124" s="175"/>
      <c r="AL124" s="175"/>
      <c r="AM124" s="175"/>
      <c r="AN124" s="175"/>
      <c r="AO124" s="175"/>
      <c r="AP124" s="175"/>
      <c r="AQ124" s="175"/>
      <c r="AR124" s="175"/>
      <c r="AS124" s="175"/>
      <c r="AT124" s="175"/>
      <c r="AU124" s="175"/>
      <c r="AV124" s="175"/>
      <c r="AW124" s="175"/>
      <c r="AX124" s="118"/>
      <c r="AY124" s="104"/>
      <c r="AZ124" s="104"/>
      <c r="BA124" s="104"/>
      <c r="BB124" s="124">
        <f t="shared" si="25"/>
        <v>0</v>
      </c>
    </row>
    <row r="125" spans="1:54" s="6" customFormat="1" ht="14" hidden="1" customHeight="1">
      <c r="A125" s="204"/>
      <c r="B125" s="204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63"/>
      <c r="O125" s="163"/>
      <c r="P125" s="163"/>
      <c r="Q125" s="163"/>
      <c r="R125" s="163"/>
      <c r="S125" s="163"/>
      <c r="T125" s="205"/>
      <c r="U125" s="205"/>
      <c r="V125" s="206"/>
      <c r="W125" s="206"/>
      <c r="X125" s="206"/>
      <c r="Y125" s="206"/>
      <c r="Z125" s="205"/>
      <c r="AA125" s="205"/>
      <c r="AB125" s="206"/>
      <c r="AC125" s="206"/>
      <c r="AD125" s="206"/>
      <c r="AE125" s="206"/>
      <c r="AF125" s="206"/>
      <c r="AG125" s="206"/>
      <c r="AH125" s="207"/>
      <c r="AI125" s="208"/>
      <c r="AJ125" s="207"/>
      <c r="AK125" s="208"/>
      <c r="AL125" s="207"/>
      <c r="AM125" s="208"/>
      <c r="AN125" s="30"/>
      <c r="AO125" s="31"/>
      <c r="AP125" s="30"/>
      <c r="AQ125" s="31"/>
      <c r="AR125" s="30"/>
      <c r="AS125" s="31"/>
      <c r="AT125" s="166"/>
      <c r="AU125" s="190"/>
      <c r="AV125" s="30"/>
      <c r="AW125" s="117"/>
      <c r="AX125" s="118"/>
      <c r="AY125" s="104"/>
      <c r="AZ125" s="104"/>
      <c r="BA125" s="104"/>
      <c r="BB125" s="124">
        <f t="shared" si="25"/>
        <v>0</v>
      </c>
    </row>
    <row r="126" spans="1:54" s="6" customFormat="1" ht="14" hidden="1">
      <c r="A126" s="164" t="s">
        <v>111</v>
      </c>
      <c r="B126" s="164"/>
      <c r="C126" s="177" t="s">
        <v>112</v>
      </c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63"/>
      <c r="O126" s="163"/>
      <c r="P126" s="163"/>
      <c r="Q126" s="163"/>
      <c r="R126" s="163"/>
      <c r="S126" s="163"/>
      <c r="T126" s="164">
        <f>V126/36</f>
        <v>0</v>
      </c>
      <c r="U126" s="164"/>
      <c r="V126" s="163"/>
      <c r="W126" s="163"/>
      <c r="X126" s="163">
        <f>SUM(Z126:AE126)</f>
        <v>0</v>
      </c>
      <c r="Y126" s="163"/>
      <c r="Z126" s="164"/>
      <c r="AA126" s="164"/>
      <c r="AB126" s="163"/>
      <c r="AC126" s="163"/>
      <c r="AD126" s="163"/>
      <c r="AE126" s="163"/>
      <c r="AF126" s="163">
        <f>V126-X126</f>
        <v>0</v>
      </c>
      <c r="AG126" s="163"/>
      <c r="AH126" s="30"/>
      <c r="AI126" s="31"/>
      <c r="AJ126" s="30"/>
      <c r="AK126" s="31"/>
      <c r="AL126" s="30"/>
      <c r="AM126" s="31"/>
      <c r="AN126" s="30"/>
      <c r="AO126" s="31"/>
      <c r="AP126" s="30"/>
      <c r="AQ126" s="31"/>
      <c r="AR126" s="30"/>
      <c r="AS126" s="31"/>
      <c r="AT126" s="166" t="s">
        <v>65</v>
      </c>
      <c r="AU126" s="190"/>
      <c r="AV126" s="30"/>
      <c r="AW126" s="117"/>
      <c r="AX126" s="118"/>
      <c r="AY126" s="104"/>
      <c r="AZ126" s="104"/>
      <c r="BA126" s="104"/>
      <c r="BB126" s="124">
        <f t="shared" si="25"/>
        <v>0</v>
      </c>
    </row>
    <row r="127" spans="1:54" s="6" customFormat="1" ht="17" customHeight="1">
      <c r="A127" s="164"/>
      <c r="B127" s="164"/>
      <c r="C127" s="180" t="s">
        <v>113</v>
      </c>
      <c r="D127" s="180"/>
      <c r="E127" s="180"/>
      <c r="F127" s="180"/>
      <c r="G127" s="180"/>
      <c r="H127" s="180"/>
      <c r="I127" s="180"/>
      <c r="J127" s="180"/>
      <c r="K127" s="180"/>
      <c r="L127" s="180"/>
      <c r="M127" s="180"/>
      <c r="N127" s="172"/>
      <c r="O127" s="172"/>
      <c r="P127" s="172"/>
      <c r="Q127" s="172"/>
      <c r="R127" s="172"/>
      <c r="S127" s="172"/>
      <c r="T127" s="209">
        <f>SUM(T117+T104)</f>
        <v>40</v>
      </c>
      <c r="U127" s="209"/>
      <c r="V127" s="209">
        <f>SUM(V117+V104)</f>
        <v>1200</v>
      </c>
      <c r="W127" s="209"/>
      <c r="X127" s="173">
        <f>SUM(X117+X104)</f>
        <v>406</v>
      </c>
      <c r="Y127" s="173"/>
      <c r="Z127" s="173">
        <f>SUM(Z117+Z104)</f>
        <v>166</v>
      </c>
      <c r="AA127" s="173"/>
      <c r="AB127" s="173">
        <f>SUM(AB117+AB104)</f>
        <v>0</v>
      </c>
      <c r="AC127" s="173"/>
      <c r="AD127" s="173">
        <f>SUM(AD117+AD104)</f>
        <v>240</v>
      </c>
      <c r="AE127" s="173"/>
      <c r="AF127" s="173">
        <f>SUM(AF117+AF104)</f>
        <v>794</v>
      </c>
      <c r="AG127" s="173"/>
      <c r="AH127" s="173">
        <v>70</v>
      </c>
      <c r="AI127" s="173"/>
      <c r="AJ127" s="173">
        <v>90</v>
      </c>
      <c r="AK127" s="173"/>
      <c r="AL127" s="173">
        <v>86</v>
      </c>
      <c r="AM127" s="173"/>
      <c r="AN127" s="173">
        <v>130</v>
      </c>
      <c r="AO127" s="173"/>
      <c r="AP127" s="173">
        <f t="shared" ref="AP127:AR127" si="32">SUM(AP125:AQ126)</f>
        <v>0</v>
      </c>
      <c r="AQ127" s="173"/>
      <c r="AR127" s="173">
        <f t="shared" si="32"/>
        <v>0</v>
      </c>
      <c r="AS127" s="173"/>
      <c r="AT127" s="173">
        <f>SUM(AT125:AU126)</f>
        <v>0</v>
      </c>
      <c r="AU127" s="173"/>
      <c r="AV127" s="173">
        <f>SUM(AV125:AW126)</f>
        <v>0</v>
      </c>
      <c r="AW127" s="179"/>
      <c r="AX127" s="118">
        <f>SUM(AX104,AX117)</f>
        <v>7</v>
      </c>
      <c r="AY127" s="104">
        <f>SUM(AY104,AY117)</f>
        <v>9</v>
      </c>
      <c r="AZ127" s="104">
        <f>SUM(AZ104,AZ117)</f>
        <v>8</v>
      </c>
      <c r="BA127" s="104">
        <f>SUM(BA104,BA117)</f>
        <v>16</v>
      </c>
      <c r="BB127" s="124">
        <f t="shared" si="25"/>
        <v>40</v>
      </c>
    </row>
    <row r="128" spans="1:54" s="6" customFormat="1" ht="17" hidden="1" customHeight="1">
      <c r="A128" s="179"/>
      <c r="B128" s="191"/>
      <c r="C128" s="215" t="s">
        <v>113</v>
      </c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216"/>
      <c r="S128" s="217"/>
      <c r="T128" s="218">
        <v>90</v>
      </c>
      <c r="U128" s="219"/>
      <c r="V128" s="218">
        <v>2700</v>
      </c>
      <c r="W128" s="219"/>
      <c r="X128" s="220">
        <f>SUM(AH128:AM128)</f>
        <v>616</v>
      </c>
      <c r="Y128" s="221"/>
      <c r="Z128" s="222"/>
      <c r="AA128" s="223"/>
      <c r="AB128" s="222"/>
      <c r="AC128" s="223"/>
      <c r="AD128" s="222"/>
      <c r="AE128" s="223"/>
      <c r="AF128" s="218">
        <f>V128-X128</f>
        <v>2084</v>
      </c>
      <c r="AG128" s="219"/>
      <c r="AH128" s="224">
        <v>270</v>
      </c>
      <c r="AI128" s="225"/>
      <c r="AJ128" s="224">
        <v>220</v>
      </c>
      <c r="AK128" s="225"/>
      <c r="AL128" s="224">
        <v>126</v>
      </c>
      <c r="AM128" s="225"/>
      <c r="AN128" s="179"/>
      <c r="AO128" s="191"/>
      <c r="AP128" s="179"/>
      <c r="AQ128" s="191"/>
      <c r="AR128" s="179"/>
      <c r="AS128" s="191"/>
      <c r="AT128" s="179"/>
      <c r="AU128" s="191"/>
      <c r="AV128" s="179"/>
      <c r="AW128" s="197"/>
      <c r="AX128" s="121">
        <f t="shared" ref="AX128:BB128" si="33">SUM(AX60:AX127)</f>
        <v>28</v>
      </c>
      <c r="AY128" s="106">
        <f t="shared" si="33"/>
        <v>36</v>
      </c>
      <c r="AZ128" s="106">
        <f t="shared" si="33"/>
        <v>32</v>
      </c>
      <c r="BA128" s="106">
        <f t="shared" si="33"/>
        <v>64</v>
      </c>
      <c r="BB128" s="123">
        <f t="shared" si="33"/>
        <v>160</v>
      </c>
    </row>
    <row r="129" spans="1:70" s="4" customFormat="1" ht="18" customHeight="1">
      <c r="A129" s="166"/>
      <c r="B129" s="167"/>
      <c r="C129" s="215" t="s">
        <v>114</v>
      </c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7"/>
      <c r="AH129" s="238"/>
      <c r="AI129" s="239"/>
      <c r="AJ129" s="238"/>
      <c r="AK129" s="239"/>
      <c r="AL129" s="238"/>
      <c r="AM129" s="239"/>
      <c r="AN129" s="240"/>
      <c r="AO129" s="241"/>
      <c r="AP129" s="240"/>
      <c r="AQ129" s="241"/>
      <c r="AR129" s="240"/>
      <c r="AS129" s="241"/>
      <c r="AT129" s="240"/>
      <c r="AU129" s="241"/>
      <c r="AV129" s="240"/>
      <c r="AW129" s="242"/>
      <c r="AX129" s="243">
        <v>16</v>
      </c>
      <c r="AY129" s="244"/>
      <c r="AZ129" s="245">
        <v>24</v>
      </c>
      <c r="BA129" s="244"/>
      <c r="BB129" s="124"/>
    </row>
    <row r="130" spans="1:70" s="4" customFormat="1" ht="15.75" customHeight="1">
      <c r="A130" s="166"/>
      <c r="B130" s="167"/>
      <c r="C130" s="215" t="s">
        <v>115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216"/>
      <c r="S130" s="216"/>
      <c r="T130" s="216"/>
      <c r="U130" s="216"/>
      <c r="V130" s="216"/>
      <c r="W130" s="216"/>
      <c r="X130" s="216"/>
      <c r="Y130" s="216"/>
      <c r="Z130" s="216"/>
      <c r="AA130" s="216"/>
      <c r="AB130" s="216"/>
      <c r="AC130" s="216"/>
      <c r="AD130" s="216"/>
      <c r="AE130" s="216"/>
      <c r="AF130" s="216"/>
      <c r="AG130" s="217"/>
      <c r="AH130" s="246">
        <v>1</v>
      </c>
      <c r="AI130" s="247"/>
      <c r="AJ130" s="246">
        <v>2</v>
      </c>
      <c r="AK130" s="247"/>
      <c r="AL130" s="246">
        <v>1</v>
      </c>
      <c r="AM130" s="247"/>
      <c r="AN130" s="246">
        <v>2</v>
      </c>
      <c r="AO130" s="247"/>
      <c r="AP130" s="210"/>
      <c r="AQ130" s="211"/>
      <c r="AR130" s="210"/>
      <c r="AS130" s="211"/>
      <c r="AT130" s="210"/>
      <c r="AU130" s="211"/>
      <c r="AV130" s="210"/>
      <c r="AW130" s="212"/>
      <c r="AX130" s="213"/>
      <c r="AY130" s="214"/>
      <c r="AZ130" s="214"/>
      <c r="BA130" s="214"/>
      <c r="BB130" s="110"/>
    </row>
    <row r="131" spans="1:70" s="4" customFormat="1" ht="18" customHeight="1">
      <c r="A131" s="166"/>
      <c r="B131" s="167"/>
      <c r="C131" s="215" t="s">
        <v>116</v>
      </c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7"/>
      <c r="AH131" s="246">
        <v>2</v>
      </c>
      <c r="AI131" s="247"/>
      <c r="AJ131" s="246">
        <v>1</v>
      </c>
      <c r="AK131" s="247"/>
      <c r="AL131" s="246">
        <v>2</v>
      </c>
      <c r="AM131" s="247"/>
      <c r="AN131" s="246">
        <v>2</v>
      </c>
      <c r="AO131" s="247"/>
      <c r="AP131" s="210"/>
      <c r="AQ131" s="211"/>
      <c r="AR131" s="210"/>
      <c r="AS131" s="211"/>
      <c r="AT131" s="210"/>
      <c r="AU131" s="211"/>
      <c r="AV131" s="210"/>
      <c r="AW131" s="212"/>
      <c r="AX131" s="213"/>
      <c r="AY131" s="214"/>
      <c r="AZ131" s="214"/>
      <c r="BA131" s="214"/>
      <c r="BB131" s="103"/>
    </row>
    <row r="132" spans="1:70" s="4" customFormat="1" ht="1.25" customHeight="1">
      <c r="A132" s="5"/>
      <c r="B132" s="5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5"/>
      <c r="AV132" s="95"/>
      <c r="AW132" s="95"/>
      <c r="AX132" s="103"/>
      <c r="AY132" s="103"/>
      <c r="AZ132" s="103"/>
      <c r="BA132" s="103"/>
      <c r="BB132" s="103"/>
    </row>
    <row r="133" spans="1:70" s="6" customFormat="1" ht="15.75" customHeight="1">
      <c r="A133" s="73"/>
      <c r="B133" s="73"/>
      <c r="C133" s="73"/>
      <c r="D133" s="73"/>
      <c r="E133" s="73"/>
      <c r="G133" s="73"/>
      <c r="H133" s="73"/>
      <c r="I133" s="73"/>
      <c r="J133" s="73"/>
      <c r="K133" s="73"/>
      <c r="L133" s="73"/>
      <c r="M133" s="73"/>
      <c r="N133" s="73" t="s">
        <v>117</v>
      </c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108"/>
      <c r="AY133" s="109"/>
      <c r="AZ133" s="109"/>
      <c r="BA133" s="109"/>
      <c r="BB133" s="109"/>
      <c r="BC133" s="84"/>
      <c r="BD133" s="84"/>
      <c r="BE133" s="84"/>
      <c r="BF133" s="84"/>
      <c r="BG133" s="84"/>
    </row>
    <row r="134" spans="1:70" s="6" customFormat="1" ht="15.75" customHeight="1">
      <c r="A134" s="79"/>
      <c r="D134" s="98" t="s">
        <v>152</v>
      </c>
      <c r="E134" s="81"/>
      <c r="F134" s="82"/>
      <c r="G134" s="81"/>
      <c r="H134" s="81"/>
      <c r="I134" s="34"/>
      <c r="J134" s="79"/>
      <c r="K134" s="80"/>
      <c r="L134" s="81"/>
      <c r="M134" s="81"/>
      <c r="N134" s="98" t="s">
        <v>118</v>
      </c>
      <c r="O134" s="82"/>
      <c r="P134" s="81"/>
      <c r="Q134" s="81"/>
      <c r="R134" s="34"/>
      <c r="S134" s="79"/>
      <c r="T134" s="80"/>
      <c r="U134" s="81"/>
      <c r="V134" s="81"/>
      <c r="W134" s="98" t="s">
        <v>130</v>
      </c>
      <c r="X134" s="82"/>
      <c r="Y134" s="81"/>
      <c r="Z134" s="81"/>
      <c r="AA134" s="34"/>
      <c r="AB134" s="94"/>
      <c r="AC134" s="94"/>
      <c r="AD134" s="62"/>
      <c r="AE134" s="62"/>
      <c r="AF134" s="73"/>
      <c r="AH134" s="226"/>
      <c r="AI134" s="226"/>
      <c r="AJ134" s="227"/>
      <c r="AK134" s="227"/>
      <c r="AL134" s="228"/>
      <c r="AM134" s="228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108"/>
      <c r="AY134" s="109"/>
      <c r="AZ134" s="109"/>
      <c r="BA134" s="109"/>
      <c r="BB134" s="109"/>
      <c r="BC134" s="84"/>
      <c r="BD134" s="84"/>
      <c r="BE134" s="84"/>
      <c r="BF134" s="84"/>
      <c r="BG134" s="84"/>
    </row>
    <row r="135" spans="1:70" s="8" customFormat="1" ht="15.75" customHeight="1">
      <c r="A135" s="83"/>
      <c r="B135" s="84"/>
      <c r="C135" s="84"/>
      <c r="D135" s="84"/>
      <c r="E135" s="84"/>
      <c r="G135" s="84"/>
      <c r="H135" s="84"/>
      <c r="I135" s="84"/>
      <c r="J135" s="229" t="s">
        <v>119</v>
      </c>
      <c r="K135" s="230"/>
      <c r="L135" s="230"/>
      <c r="M135" s="230"/>
      <c r="N135" s="230"/>
      <c r="O135" s="230"/>
      <c r="P135" s="230"/>
      <c r="Q135" s="230"/>
      <c r="R135" s="231"/>
      <c r="S135" s="229" t="s">
        <v>119</v>
      </c>
      <c r="T135" s="230"/>
      <c r="U135" s="230"/>
      <c r="V135" s="230"/>
      <c r="W135" s="230"/>
      <c r="X135" s="230"/>
      <c r="Y135" s="230"/>
      <c r="Z135" s="230"/>
      <c r="AA135" s="231"/>
      <c r="AB135" s="84"/>
      <c r="AC135" s="84"/>
      <c r="AD135" s="84"/>
      <c r="AE135" s="84"/>
      <c r="AF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108"/>
      <c r="AY135" s="109"/>
      <c r="AZ135" s="109"/>
      <c r="BA135" s="109"/>
      <c r="BB135" s="109"/>
      <c r="BC135" s="84"/>
      <c r="BD135" s="84"/>
      <c r="BE135" s="84"/>
      <c r="BF135" s="84"/>
      <c r="BG135" s="84"/>
    </row>
    <row r="136" spans="1:70" s="8" customFormat="1" ht="15.75" customHeight="1">
      <c r="A136" s="83"/>
      <c r="B136" s="84"/>
      <c r="C136" s="84"/>
      <c r="D136" s="84"/>
      <c r="E136" s="84"/>
      <c r="G136" s="84"/>
      <c r="H136" s="84"/>
      <c r="I136" s="84"/>
      <c r="J136" s="274" t="s">
        <v>131</v>
      </c>
      <c r="K136" s="275"/>
      <c r="L136" s="275"/>
      <c r="M136" s="275"/>
      <c r="N136" s="275"/>
      <c r="O136" s="275"/>
      <c r="P136" s="275"/>
      <c r="Q136" s="275"/>
      <c r="R136" s="276"/>
      <c r="S136" s="274" t="s">
        <v>134</v>
      </c>
      <c r="T136" s="275"/>
      <c r="U136" s="275"/>
      <c r="V136" s="275"/>
      <c r="W136" s="275"/>
      <c r="X136" s="275"/>
      <c r="Y136" s="275"/>
      <c r="Z136" s="275"/>
      <c r="AA136" s="276"/>
      <c r="AB136" s="84"/>
      <c r="AC136" s="84"/>
      <c r="AD136" s="84"/>
      <c r="AE136" s="84"/>
      <c r="AF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108"/>
      <c r="AY136" s="109"/>
      <c r="AZ136" s="109"/>
      <c r="BA136" s="109"/>
      <c r="BB136" s="109"/>
      <c r="BC136" s="84"/>
      <c r="BD136" s="84"/>
      <c r="BE136" s="84"/>
      <c r="BF136" s="84"/>
      <c r="BG136" s="84"/>
    </row>
    <row r="137" spans="1:70" s="9" customFormat="1" ht="15.75" customHeight="1">
      <c r="A137" s="85"/>
      <c r="B137" s="86"/>
      <c r="C137" s="86"/>
      <c r="D137" s="86"/>
      <c r="E137" s="86"/>
      <c r="G137" s="86"/>
      <c r="H137" s="86"/>
      <c r="I137" s="86"/>
      <c r="J137" s="85" t="s">
        <v>120</v>
      </c>
      <c r="K137" s="86"/>
      <c r="L137" s="86"/>
      <c r="M137" s="86"/>
      <c r="N137" s="86"/>
      <c r="P137" s="86"/>
      <c r="Q137" s="86"/>
      <c r="R137" s="93"/>
      <c r="S137" s="102" t="s">
        <v>120</v>
      </c>
      <c r="T137" s="86"/>
      <c r="U137" s="86"/>
      <c r="V137" s="86"/>
      <c r="W137" s="86"/>
      <c r="Y137" s="86"/>
      <c r="Z137" s="86"/>
      <c r="AA137" s="93"/>
      <c r="AB137" s="86"/>
      <c r="AC137" s="86"/>
      <c r="AD137" s="86"/>
      <c r="AE137" s="86"/>
      <c r="AF137" s="86"/>
      <c r="AH137" s="228"/>
      <c r="AI137" s="228"/>
      <c r="AJ137" s="228"/>
      <c r="AK137" s="228"/>
      <c r="AL137" s="228"/>
      <c r="AM137" s="228"/>
      <c r="AN137" s="86"/>
      <c r="AO137" s="273"/>
      <c r="AP137" s="273"/>
      <c r="AQ137" s="273"/>
      <c r="AR137" s="273"/>
      <c r="AS137" s="273"/>
      <c r="AT137" s="273"/>
      <c r="AU137" s="86"/>
      <c r="AV137" s="86"/>
      <c r="AW137" s="86"/>
      <c r="AX137" s="108"/>
      <c r="AY137" s="109"/>
      <c r="AZ137" s="109"/>
      <c r="BA137" s="109"/>
      <c r="BB137" s="109"/>
      <c r="BC137" s="84"/>
      <c r="BD137" s="84"/>
      <c r="BE137" s="84"/>
      <c r="BF137" s="84"/>
      <c r="BG137" s="84"/>
    </row>
    <row r="138" spans="1:70" s="9" customFormat="1" ht="19.5" customHeight="1">
      <c r="A138" s="85"/>
      <c r="B138" s="86"/>
      <c r="C138" s="86"/>
      <c r="D138" s="86"/>
      <c r="E138" s="86"/>
      <c r="G138" s="86"/>
      <c r="H138" s="86"/>
      <c r="I138" s="86"/>
      <c r="J138" s="274" t="s">
        <v>132</v>
      </c>
      <c r="K138" s="275"/>
      <c r="L138" s="275"/>
      <c r="M138" s="275"/>
      <c r="N138" s="275"/>
      <c r="O138" s="275"/>
      <c r="P138" s="275"/>
      <c r="Q138" s="275"/>
      <c r="R138" s="276"/>
      <c r="S138" s="83" t="s">
        <v>119</v>
      </c>
      <c r="T138" s="84"/>
      <c r="U138" s="84"/>
      <c r="V138" s="84"/>
      <c r="W138" s="84"/>
      <c r="X138" s="8"/>
      <c r="Y138" s="84"/>
      <c r="Z138" s="84"/>
      <c r="AA138" s="92"/>
      <c r="AB138" s="84"/>
      <c r="AC138" s="86"/>
      <c r="AD138" s="86"/>
      <c r="AE138" s="86"/>
      <c r="AF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Y138" s="84"/>
      <c r="AZ138" s="84"/>
      <c r="BA138" s="84"/>
      <c r="BB138" s="84"/>
      <c r="BC138" s="84"/>
      <c r="BD138" s="84"/>
      <c r="BE138" s="84"/>
      <c r="BF138" s="84"/>
      <c r="BG138" s="84"/>
    </row>
    <row r="139" spans="1:70" s="9" customFormat="1" ht="15.75" customHeight="1">
      <c r="A139" s="85"/>
      <c r="B139" s="86"/>
      <c r="C139" s="86"/>
      <c r="D139" s="86"/>
      <c r="E139" s="86"/>
      <c r="G139" s="86"/>
      <c r="H139" s="86"/>
      <c r="I139" s="86"/>
      <c r="J139" s="277" t="s">
        <v>133</v>
      </c>
      <c r="K139" s="278"/>
      <c r="L139" s="278"/>
      <c r="M139" s="278"/>
      <c r="N139" s="278"/>
      <c r="O139" s="278"/>
      <c r="P139" s="278"/>
      <c r="Q139" s="278"/>
      <c r="R139" s="279"/>
      <c r="S139" s="99" t="s">
        <v>135</v>
      </c>
      <c r="T139" s="84"/>
      <c r="U139" s="84"/>
      <c r="V139" s="84"/>
      <c r="W139" s="84"/>
      <c r="X139" s="8"/>
      <c r="Y139" s="84"/>
      <c r="Z139" s="84"/>
      <c r="AA139" s="92"/>
      <c r="AB139" s="84"/>
      <c r="AC139" s="86"/>
      <c r="AD139" s="86"/>
      <c r="AE139" s="86"/>
      <c r="AF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Y139" s="84"/>
      <c r="AZ139" s="84"/>
      <c r="BA139" s="84"/>
      <c r="BB139" s="84"/>
      <c r="BC139" s="84"/>
      <c r="BD139" s="84"/>
      <c r="BE139" s="84"/>
      <c r="BF139" s="84"/>
      <c r="BG139" s="84"/>
    </row>
    <row r="140" spans="1:70" s="9" customFormat="1" ht="24.75" customHeight="1">
      <c r="A140" s="85"/>
      <c r="B140" s="86"/>
      <c r="C140" s="86"/>
      <c r="D140" s="86"/>
      <c r="E140" s="86"/>
      <c r="G140" s="86"/>
      <c r="H140" s="86"/>
      <c r="I140" s="86"/>
      <c r="J140" s="232" t="s">
        <v>162</v>
      </c>
      <c r="K140" s="233"/>
      <c r="L140" s="233"/>
      <c r="M140" s="233"/>
      <c r="N140" s="233"/>
      <c r="O140" s="233"/>
      <c r="P140" s="233"/>
      <c r="Q140" s="233"/>
      <c r="R140" s="234"/>
      <c r="S140" s="232" t="s">
        <v>163</v>
      </c>
      <c r="T140" s="233"/>
      <c r="U140" s="233"/>
      <c r="V140" s="233"/>
      <c r="W140" s="233"/>
      <c r="X140" s="233"/>
      <c r="Y140" s="233"/>
      <c r="Z140" s="233"/>
      <c r="AA140" s="234"/>
      <c r="AB140" s="86"/>
      <c r="AC140" s="86"/>
      <c r="AD140" s="86"/>
      <c r="AE140" s="86"/>
      <c r="AF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4"/>
      <c r="AY140" s="4"/>
      <c r="AZ140" s="4"/>
      <c r="BA140" s="4"/>
      <c r="BB140" s="4"/>
      <c r="BC140" s="4"/>
      <c r="BD140" s="4"/>
      <c r="BE140" s="4"/>
      <c r="BF140" s="4"/>
      <c r="BG140" s="4"/>
    </row>
    <row r="141" spans="1:70" s="9" customFormat="1" ht="21" customHeight="1">
      <c r="A141" s="85"/>
      <c r="B141" s="86"/>
      <c r="C141" s="86"/>
      <c r="D141" s="86"/>
      <c r="E141" s="86"/>
      <c r="G141" s="86"/>
      <c r="H141" s="86"/>
      <c r="I141" s="86"/>
      <c r="J141" s="232"/>
      <c r="K141" s="233"/>
      <c r="L141" s="233"/>
      <c r="M141" s="233"/>
      <c r="N141" s="233"/>
      <c r="O141" s="233"/>
      <c r="P141" s="233"/>
      <c r="Q141" s="233"/>
      <c r="R141" s="234"/>
      <c r="S141" s="232"/>
      <c r="T141" s="233"/>
      <c r="U141" s="233"/>
      <c r="V141" s="233"/>
      <c r="W141" s="233"/>
      <c r="X141" s="233"/>
      <c r="Y141" s="233"/>
      <c r="Z141" s="233"/>
      <c r="AA141" s="234"/>
      <c r="AB141" s="86"/>
      <c r="AC141" s="86"/>
      <c r="AD141" s="86"/>
      <c r="AE141" s="86"/>
      <c r="AF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4"/>
      <c r="AY141" s="4"/>
      <c r="AZ141" s="4"/>
      <c r="BA141" s="4"/>
      <c r="BB141" s="4"/>
      <c r="BC141" s="4"/>
      <c r="BD141" s="4"/>
      <c r="BE141" s="4"/>
      <c r="BF141" s="4"/>
      <c r="BG141" s="4"/>
    </row>
    <row r="142" spans="1:70" s="9" customFormat="1" ht="18.75" customHeight="1">
      <c r="A142" s="85"/>
      <c r="B142" s="86"/>
      <c r="C142" s="86"/>
      <c r="D142" s="86"/>
      <c r="E142" s="86"/>
      <c r="G142" s="86"/>
      <c r="H142" s="86"/>
      <c r="I142" s="86"/>
      <c r="J142" s="235"/>
      <c r="K142" s="236"/>
      <c r="L142" s="236"/>
      <c r="M142" s="236"/>
      <c r="N142" s="236"/>
      <c r="O142" s="236"/>
      <c r="P142" s="236"/>
      <c r="Q142" s="236"/>
      <c r="R142" s="237"/>
      <c r="S142" s="235"/>
      <c r="T142" s="236"/>
      <c r="U142" s="236"/>
      <c r="V142" s="236"/>
      <c r="W142" s="236"/>
      <c r="X142" s="236"/>
      <c r="Y142" s="236"/>
      <c r="Z142" s="236"/>
      <c r="AA142" s="237"/>
      <c r="AB142" s="86"/>
      <c r="AC142" s="86"/>
      <c r="AD142" s="86"/>
      <c r="AE142" s="86"/>
      <c r="AF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4"/>
      <c r="AY142" s="4"/>
      <c r="AZ142" s="4"/>
      <c r="BA142" s="4"/>
      <c r="BB142" s="4"/>
      <c r="BC142" s="4"/>
      <c r="BD142" s="4"/>
      <c r="BE142" s="4"/>
      <c r="BF142" s="4"/>
      <c r="BG142" s="4"/>
    </row>
    <row r="143" spans="1:70" s="4" customFormat="1" ht="14.25" customHeight="1">
      <c r="A143" s="87"/>
      <c r="B143" s="87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91"/>
      <c r="O143" s="91"/>
      <c r="P143" s="91"/>
      <c r="Q143" s="91"/>
      <c r="R143" s="91"/>
      <c r="S143" s="91"/>
      <c r="T143" s="87"/>
      <c r="U143" s="87"/>
      <c r="V143" s="91"/>
      <c r="W143" s="91"/>
      <c r="X143" s="91"/>
      <c r="Y143" s="91"/>
      <c r="Z143" s="87"/>
      <c r="AA143" s="87"/>
      <c r="AB143" s="91"/>
      <c r="AC143" s="91"/>
      <c r="AD143" s="91"/>
      <c r="AE143" s="91"/>
      <c r="AF143" s="91"/>
      <c r="AG143" s="91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1:70" s="10" customFormat="1" ht="17.25" customHeight="1">
      <c r="A144" s="87"/>
      <c r="B144" s="87"/>
      <c r="C144" s="4"/>
      <c r="D144" s="88"/>
      <c r="E144" s="4"/>
      <c r="F144" s="100" t="s">
        <v>136</v>
      </c>
      <c r="G144" s="88"/>
      <c r="H144" s="88"/>
      <c r="I144" s="88"/>
      <c r="J144" s="88"/>
      <c r="K144" s="88"/>
      <c r="L144" s="88"/>
      <c r="M144" s="88"/>
      <c r="N144" s="91"/>
      <c r="O144" s="91"/>
      <c r="P144" s="91"/>
      <c r="Q144" s="91"/>
      <c r="R144" s="91"/>
      <c r="S144" s="91"/>
      <c r="T144" s="87"/>
      <c r="U144" s="87"/>
      <c r="V144" s="91"/>
      <c r="W144" s="91"/>
      <c r="X144" s="91"/>
      <c r="Y144" s="91"/>
      <c r="Z144" s="87"/>
      <c r="AA144" s="87"/>
      <c r="AB144" s="91"/>
      <c r="AC144" s="91"/>
      <c r="AD144" s="91"/>
      <c r="AE144" s="91"/>
      <c r="AF144" s="91"/>
      <c r="AG144" s="91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</row>
    <row r="145" spans="1:70" s="10" customFormat="1" ht="12.75" customHeight="1">
      <c r="A145" s="87"/>
      <c r="B145" s="87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91"/>
      <c r="O145" s="91"/>
      <c r="P145" s="91"/>
      <c r="Q145" s="91"/>
      <c r="R145" s="91"/>
      <c r="S145" s="91"/>
      <c r="T145" s="87"/>
      <c r="U145" s="87"/>
      <c r="V145" s="91"/>
      <c r="W145" s="91"/>
      <c r="X145" s="91"/>
      <c r="Y145" s="91"/>
      <c r="Z145" s="87"/>
      <c r="AA145" s="87"/>
      <c r="AB145" s="91"/>
      <c r="AC145" s="91"/>
      <c r="AD145" s="91"/>
      <c r="AE145" s="91"/>
      <c r="AF145" s="91"/>
      <c r="AG145" s="91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</row>
    <row r="146" spans="1:70" s="10" customFormat="1" ht="17.25" customHeight="1">
      <c r="A146" s="87"/>
      <c r="B146" s="87"/>
      <c r="C146" s="88"/>
      <c r="D146" s="88"/>
      <c r="E146" s="88"/>
      <c r="F146" s="100" t="s">
        <v>164</v>
      </c>
      <c r="G146" s="113"/>
      <c r="H146" s="113"/>
      <c r="I146" s="113"/>
      <c r="J146" s="113"/>
      <c r="K146" s="113"/>
      <c r="L146" s="113"/>
      <c r="M146" s="113"/>
      <c r="N146" s="114"/>
      <c r="O146" s="114"/>
      <c r="P146" s="114"/>
      <c r="Q146" s="114"/>
      <c r="R146" s="114"/>
      <c r="S146" s="114"/>
      <c r="T146" s="115"/>
      <c r="U146" s="115"/>
      <c r="V146" s="114"/>
      <c r="W146" s="114"/>
      <c r="X146" s="114"/>
      <c r="Y146" s="114"/>
      <c r="Z146" s="115"/>
      <c r="AA146" s="115"/>
      <c r="AB146" s="114"/>
      <c r="AC146" s="114"/>
      <c r="AD146" s="114"/>
      <c r="AE146" s="114"/>
      <c r="AF146" s="114"/>
      <c r="AG146" s="114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</row>
    <row r="147" spans="1:70" s="10" customFormat="1" ht="17.25" customHeight="1">
      <c r="A147" s="87"/>
      <c r="B147" s="87"/>
      <c r="C147" s="88"/>
      <c r="D147" s="88"/>
      <c r="E147" s="88"/>
      <c r="F147" s="100"/>
      <c r="G147" s="113"/>
      <c r="H147" s="113"/>
      <c r="I147" s="113"/>
      <c r="J147" s="113"/>
      <c r="K147" s="113"/>
      <c r="L147" s="113"/>
      <c r="M147" s="113"/>
      <c r="N147" s="114"/>
      <c r="O147" s="114"/>
      <c r="P147" s="114"/>
      <c r="Q147" s="114"/>
      <c r="R147" s="114"/>
      <c r="S147" s="114"/>
      <c r="T147" s="115"/>
      <c r="U147" s="115"/>
      <c r="V147" s="114"/>
      <c r="W147" s="114"/>
      <c r="X147" s="114"/>
      <c r="Y147" s="114"/>
      <c r="Z147" s="115"/>
      <c r="AA147" s="115"/>
      <c r="AB147" s="114"/>
      <c r="AC147" s="114"/>
      <c r="AD147" s="114"/>
      <c r="AE147" s="114"/>
      <c r="AF147" s="114"/>
      <c r="AG147" s="114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</row>
    <row r="148" spans="1:70" s="10" customFormat="1" ht="17.25" customHeight="1">
      <c r="A148" s="87"/>
      <c r="B148" s="87"/>
      <c r="C148" s="88"/>
      <c r="D148" s="88"/>
      <c r="E148" s="88"/>
      <c r="F148" s="100" t="s">
        <v>165</v>
      </c>
      <c r="G148" s="113"/>
      <c r="H148" s="113"/>
      <c r="I148" s="113"/>
      <c r="J148" s="113"/>
      <c r="K148" s="113"/>
      <c r="L148" s="113"/>
      <c r="M148" s="113"/>
      <c r="N148" s="114"/>
      <c r="O148" s="114"/>
      <c r="P148" s="114"/>
      <c r="Q148" s="114"/>
      <c r="R148" s="114"/>
      <c r="S148" s="114"/>
      <c r="T148" s="115"/>
      <c r="U148" s="115"/>
      <c r="V148" s="114"/>
      <c r="W148" s="114"/>
      <c r="X148" s="114"/>
      <c r="Y148" s="114"/>
      <c r="Z148" s="115"/>
      <c r="AA148" s="115"/>
      <c r="AB148" s="114"/>
      <c r="AC148"/>
      <c r="AD148" s="114"/>
      <c r="AE148" s="114"/>
      <c r="AF148" s="114"/>
      <c r="AG148" s="114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5"/>
      <c r="AU148" s="5"/>
      <c r="AV148" s="5"/>
      <c r="AW148" s="5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</row>
    <row r="149" spans="1:70" s="10" customFormat="1" ht="19.5" customHeight="1">
      <c r="A149" s="87"/>
      <c r="B149" s="87"/>
      <c r="C149" s="88"/>
      <c r="D149" s="88"/>
      <c r="E149" s="88"/>
      <c r="F149" s="100"/>
      <c r="G149" s="113"/>
      <c r="H149" s="113"/>
      <c r="I149" s="113"/>
      <c r="J149" s="113"/>
      <c r="K149" s="113"/>
      <c r="L149" s="113"/>
      <c r="M149" s="113"/>
      <c r="N149" s="114"/>
      <c r="O149" s="114"/>
      <c r="P149" s="114"/>
      <c r="Q149" s="114"/>
      <c r="R149" s="114"/>
      <c r="S149" s="114"/>
      <c r="T149" s="115"/>
      <c r="U149" s="115"/>
      <c r="V149" s="114"/>
      <c r="W149" s="114"/>
      <c r="X149" s="114"/>
      <c r="Y149" s="114"/>
      <c r="Z149" s="115"/>
      <c r="AA149" s="115"/>
      <c r="AB149" s="114"/>
      <c r="AC149" s="114"/>
      <c r="AD149" s="114"/>
      <c r="AE149" s="114"/>
      <c r="AF149" s="114"/>
      <c r="AG149" s="114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</row>
    <row r="150" spans="1:70" s="10" customFormat="1" ht="30" customHeight="1">
      <c r="A150" s="87"/>
      <c r="B150" s="87"/>
      <c r="C150" s="88"/>
      <c r="D150" s="88"/>
      <c r="E150" s="88"/>
      <c r="F150" s="100" t="s">
        <v>166</v>
      </c>
      <c r="G150" s="113"/>
      <c r="H150" s="113"/>
      <c r="I150" s="113"/>
      <c r="J150" s="113"/>
      <c r="K150" s="113"/>
      <c r="L150" s="113"/>
      <c r="M150" s="113"/>
      <c r="N150" s="114"/>
      <c r="O150" s="114"/>
      <c r="P150" s="114"/>
      <c r="Q150" s="114"/>
      <c r="R150" s="114"/>
      <c r="S150" s="114"/>
      <c r="T150" s="115"/>
      <c r="U150" s="115"/>
      <c r="V150" s="114"/>
      <c r="W150" s="114"/>
      <c r="X150" s="114"/>
      <c r="Y150" s="114"/>
      <c r="Z150" s="115"/>
      <c r="AA150" s="115"/>
      <c r="AB150" s="114"/>
      <c r="AC150" s="114"/>
      <c r="AD150" s="114"/>
      <c r="AE150" s="114"/>
      <c r="AF150" s="114"/>
      <c r="AG150" s="114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</row>
    <row r="151" spans="1:70" s="10" customFormat="1" ht="17.25" customHeight="1">
      <c r="A151" s="87"/>
      <c r="B151" s="87"/>
      <c r="C151" s="88"/>
      <c r="D151" s="88"/>
      <c r="E151" s="88"/>
      <c r="F151" s="89"/>
      <c r="G151" s="88"/>
      <c r="H151" s="88"/>
      <c r="I151" s="88"/>
      <c r="J151" s="88"/>
      <c r="K151" s="88"/>
      <c r="L151" s="88"/>
      <c r="M151" s="88"/>
      <c r="N151" s="91"/>
      <c r="O151" s="91"/>
      <c r="P151" s="91"/>
      <c r="Q151" s="91"/>
      <c r="R151" s="91"/>
      <c r="S151" s="91"/>
      <c r="T151" s="87"/>
      <c r="U151" s="87"/>
      <c r="V151" s="91"/>
      <c r="W151" s="91"/>
      <c r="X151" s="91"/>
      <c r="Y151" s="91"/>
      <c r="Z151" s="87"/>
      <c r="AA151" s="87"/>
      <c r="AB151" s="91"/>
      <c r="AC151" s="91"/>
      <c r="AD151" s="91"/>
      <c r="AE151" s="91"/>
      <c r="AF151" s="91"/>
      <c r="AG151" s="91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</row>
    <row r="152" spans="1:70" s="4" customFormat="1" ht="17.25" customHeight="1">
      <c r="A152" s="87"/>
      <c r="B152" s="87"/>
      <c r="C152" s="88"/>
      <c r="D152" s="88"/>
      <c r="E152" s="88"/>
      <c r="F152" s="100" t="s">
        <v>137</v>
      </c>
      <c r="G152" s="88"/>
      <c r="H152" s="88"/>
      <c r="I152" s="88"/>
      <c r="J152" s="88"/>
      <c r="K152" s="88"/>
      <c r="L152" s="88"/>
      <c r="M152" s="88"/>
      <c r="N152" s="91"/>
      <c r="O152" s="91"/>
      <c r="P152" s="91"/>
      <c r="Q152" s="91"/>
      <c r="R152" s="91"/>
      <c r="S152" s="91"/>
      <c r="T152" s="87"/>
      <c r="U152" s="87"/>
      <c r="V152" s="91"/>
      <c r="W152" s="91"/>
      <c r="X152" s="91"/>
      <c r="Y152" s="91"/>
      <c r="Z152" s="87"/>
      <c r="AA152" s="87"/>
      <c r="AB152" s="91"/>
      <c r="AC152" s="91"/>
      <c r="AD152" s="91"/>
      <c r="AE152" s="91"/>
      <c r="AF152" s="91"/>
      <c r="AG152" s="91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1:70" s="4" customFormat="1" ht="17.25" customHeight="1">
      <c r="A153" s="87"/>
      <c r="B153" s="87"/>
      <c r="C153" s="88"/>
      <c r="D153" s="88"/>
      <c r="E153" s="88"/>
      <c r="F153" s="89"/>
      <c r="G153" s="88"/>
      <c r="H153" s="88"/>
      <c r="I153" s="88"/>
      <c r="J153" s="88"/>
      <c r="K153" s="88"/>
      <c r="L153" s="88"/>
      <c r="M153" s="88"/>
      <c r="N153" s="91"/>
      <c r="O153" s="91"/>
      <c r="P153" s="91"/>
      <c r="Q153" s="91"/>
      <c r="R153" s="91"/>
      <c r="S153" s="91"/>
      <c r="T153" s="87"/>
      <c r="U153" s="87"/>
      <c r="V153" s="91"/>
      <c r="W153" s="91"/>
      <c r="X153" s="91"/>
      <c r="Y153" s="91"/>
      <c r="Z153" s="87"/>
      <c r="AA153" s="87"/>
      <c r="AB153" s="91"/>
      <c r="AC153" s="91"/>
      <c r="AD153" s="91"/>
      <c r="AE153" s="91"/>
      <c r="AF153" s="91"/>
      <c r="AG153" s="91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1:70" s="4" customFormat="1" ht="9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88"/>
      <c r="M154" s="88"/>
      <c r="N154" s="91"/>
      <c r="O154" s="91"/>
      <c r="P154" s="91"/>
      <c r="Q154" s="91"/>
      <c r="R154" s="91"/>
      <c r="S154" s="91"/>
      <c r="T154" s="87"/>
      <c r="U154" s="87"/>
      <c r="V154" s="91"/>
      <c r="W154" s="91"/>
      <c r="X154" s="91"/>
      <c r="Y154" s="91"/>
      <c r="Z154" s="87"/>
      <c r="AA154" s="87"/>
      <c r="AB154" s="91"/>
      <c r="AC154" s="91"/>
      <c r="AD154" s="91"/>
      <c r="AE154" s="91"/>
      <c r="AF154" s="91"/>
      <c r="AG154" s="91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1:70" s="4" customFormat="1" ht="21.75" customHeight="1">
      <c r="A155" s="86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91"/>
      <c r="O155" s="91"/>
      <c r="P155" s="91"/>
      <c r="Q155" s="91"/>
      <c r="R155" s="91"/>
      <c r="S155" s="91"/>
      <c r="T155" s="87"/>
      <c r="U155" s="87"/>
      <c r="V155" s="91"/>
      <c r="W155" s="91"/>
      <c r="X155" s="91"/>
      <c r="Y155" s="91"/>
      <c r="Z155" s="87"/>
      <c r="AA155" s="87"/>
      <c r="AB155" s="91"/>
      <c r="AC155" s="91"/>
      <c r="AD155" s="91"/>
      <c r="AE155" s="91"/>
      <c r="AF155" s="91"/>
      <c r="AG155" s="91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1:70" s="4" customFormat="1" ht="21.75" customHeight="1">
      <c r="A156" s="87"/>
      <c r="B156" s="87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91"/>
      <c r="O156" s="91"/>
      <c r="P156" s="91"/>
      <c r="Q156" s="91"/>
      <c r="R156" s="91"/>
      <c r="S156" s="91"/>
      <c r="T156" s="87"/>
      <c r="U156" s="87"/>
      <c r="V156" s="91"/>
      <c r="W156" s="91"/>
      <c r="X156" s="91"/>
      <c r="Y156" s="91"/>
      <c r="Z156" s="87"/>
      <c r="AA156" s="87"/>
      <c r="AB156" s="91"/>
      <c r="AC156" s="91"/>
      <c r="AD156" s="91"/>
      <c r="AE156" s="91"/>
      <c r="AF156" s="91"/>
      <c r="AG156" s="91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1:70" s="4" customFormat="1" ht="21.75" customHeight="1">
      <c r="A157" s="87"/>
      <c r="B157" s="87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91"/>
      <c r="O157" s="91"/>
      <c r="P157" s="91"/>
      <c r="Q157" s="91"/>
      <c r="R157" s="91"/>
      <c r="S157" s="91"/>
      <c r="T157" s="87"/>
      <c r="U157" s="87"/>
      <c r="V157" s="91"/>
      <c r="W157" s="91"/>
      <c r="X157" s="91"/>
      <c r="Y157" s="91"/>
      <c r="Z157" s="87"/>
      <c r="AA157" s="87"/>
      <c r="AB157" s="91"/>
      <c r="AC157" s="91"/>
      <c r="AD157" s="91"/>
      <c r="AE157" s="91"/>
      <c r="AF157" s="91"/>
      <c r="AG157" s="91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1:70" s="4" customFormat="1" ht="21.75" customHeight="1">
      <c r="A158" s="87"/>
      <c r="B158" s="87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91"/>
      <c r="O158" s="91"/>
      <c r="P158" s="91"/>
      <c r="Q158" s="91"/>
      <c r="R158" s="91"/>
      <c r="S158" s="91"/>
      <c r="T158" s="87"/>
      <c r="U158" s="87"/>
      <c r="V158" s="91"/>
      <c r="W158" s="91"/>
      <c r="X158" s="91"/>
      <c r="Y158" s="91"/>
      <c r="Z158" s="87"/>
      <c r="AA158" s="87"/>
      <c r="AB158" s="91"/>
      <c r="AC158" s="91"/>
      <c r="AD158" s="91"/>
      <c r="AE158" s="91"/>
      <c r="AF158" s="91"/>
      <c r="AG158" s="91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1:70" s="4" customFormat="1" ht="21.75" customHeight="1">
      <c r="A159" s="87"/>
      <c r="B159" s="87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91"/>
      <c r="O159" s="91"/>
      <c r="P159" s="91"/>
      <c r="Q159" s="91"/>
      <c r="R159" s="91"/>
      <c r="S159" s="91"/>
      <c r="T159" s="87"/>
      <c r="U159" s="87"/>
      <c r="V159" s="91"/>
      <c r="W159" s="91"/>
      <c r="X159" s="91"/>
      <c r="Y159" s="91"/>
      <c r="Z159" s="87"/>
      <c r="AA159" s="87"/>
      <c r="AB159" s="91"/>
      <c r="AC159" s="91"/>
      <c r="AD159" s="91"/>
      <c r="AE159" s="91"/>
      <c r="AF159" s="91"/>
      <c r="AG159" s="91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1:70" s="4" customFormat="1" ht="21.75" customHeight="1">
      <c r="A160" s="87"/>
      <c r="B160" s="87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91"/>
      <c r="O160" s="91"/>
      <c r="P160" s="91"/>
      <c r="Q160" s="91"/>
      <c r="R160" s="91"/>
      <c r="S160" s="91"/>
      <c r="T160" s="87"/>
      <c r="U160" s="87"/>
      <c r="V160" s="91"/>
      <c r="W160" s="91"/>
      <c r="X160" s="91"/>
      <c r="Y160" s="91"/>
      <c r="Z160" s="87"/>
      <c r="AA160" s="87"/>
      <c r="AB160" s="91"/>
      <c r="AC160" s="91"/>
      <c r="AD160" s="91"/>
      <c r="AE160" s="91"/>
      <c r="AF160" s="91"/>
      <c r="AG160" s="91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1:49" s="4" customFormat="1" ht="21.75" customHeight="1">
      <c r="A161" s="87"/>
      <c r="B161" s="87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91"/>
      <c r="O161" s="91"/>
      <c r="P161" s="91"/>
      <c r="Q161" s="91"/>
      <c r="R161" s="91"/>
      <c r="S161" s="91"/>
      <c r="T161" s="87"/>
      <c r="U161" s="87"/>
      <c r="V161" s="91"/>
      <c r="W161" s="91"/>
      <c r="X161" s="91"/>
      <c r="Y161" s="91"/>
      <c r="Z161" s="87"/>
      <c r="AA161" s="87"/>
      <c r="AB161" s="91"/>
      <c r="AC161" s="91"/>
      <c r="AD161" s="91"/>
      <c r="AE161" s="91"/>
      <c r="AF161" s="91"/>
      <c r="AG161" s="91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1:49" s="4" customFormat="1" ht="21.75" customHeight="1">
      <c r="A162" s="87"/>
      <c r="B162" s="87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91"/>
      <c r="O162" s="91"/>
      <c r="P162" s="91"/>
      <c r="Q162" s="91"/>
      <c r="R162" s="91"/>
      <c r="S162" s="91"/>
      <c r="T162" s="87"/>
      <c r="U162" s="87"/>
      <c r="V162" s="91"/>
      <c r="W162" s="91"/>
      <c r="X162" s="91"/>
      <c r="Y162" s="91"/>
      <c r="Z162" s="87"/>
      <c r="AA162" s="87"/>
      <c r="AB162" s="91"/>
      <c r="AC162" s="91"/>
      <c r="AD162" s="91"/>
      <c r="AE162" s="91"/>
      <c r="AF162" s="91"/>
      <c r="AG162" s="91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1:49" s="4" customFormat="1" ht="21.75" customHeight="1">
      <c r="A163" s="87"/>
      <c r="B163" s="87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91"/>
      <c r="O163" s="91"/>
      <c r="P163" s="91"/>
      <c r="Q163" s="91"/>
      <c r="R163" s="91"/>
      <c r="S163" s="91"/>
      <c r="T163" s="87"/>
      <c r="U163" s="87"/>
      <c r="V163" s="91"/>
      <c r="W163" s="91"/>
      <c r="X163" s="91"/>
      <c r="Y163" s="91"/>
      <c r="Z163" s="87"/>
      <c r="AA163" s="87"/>
      <c r="AB163" s="91"/>
      <c r="AC163" s="91"/>
      <c r="AD163" s="91"/>
      <c r="AE163" s="91"/>
      <c r="AF163" s="91"/>
      <c r="AG163" s="91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1:49" s="4" customFormat="1" ht="21.75" customHeight="1">
      <c r="A164" s="87"/>
      <c r="B164" s="87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91"/>
      <c r="O164" s="91"/>
      <c r="P164" s="91"/>
      <c r="Q164" s="91"/>
      <c r="R164" s="91"/>
      <c r="S164" s="91"/>
      <c r="T164" s="87"/>
      <c r="U164" s="87"/>
      <c r="V164" s="91"/>
      <c r="W164" s="91"/>
      <c r="X164" s="91"/>
      <c r="Y164" s="91"/>
      <c r="Z164" s="87"/>
      <c r="AA164" s="87"/>
      <c r="AB164" s="91"/>
      <c r="AC164" s="91"/>
      <c r="AD164" s="91"/>
      <c r="AE164" s="91"/>
      <c r="AF164" s="91"/>
      <c r="AG164" s="91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1:49" s="4" customFormat="1" ht="21.75" customHeight="1">
      <c r="A165" s="87"/>
      <c r="B165" s="87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91"/>
      <c r="O165" s="91"/>
      <c r="P165" s="91"/>
      <c r="Q165" s="91"/>
      <c r="R165" s="91"/>
      <c r="S165" s="91"/>
      <c r="T165" s="87"/>
      <c r="U165" s="87"/>
      <c r="V165" s="91"/>
      <c r="W165" s="91"/>
      <c r="X165" s="91"/>
      <c r="Y165" s="91"/>
      <c r="Z165" s="87"/>
      <c r="AA165" s="87"/>
      <c r="AB165" s="91"/>
      <c r="AC165" s="91"/>
      <c r="AD165" s="91"/>
      <c r="AE165" s="91"/>
      <c r="AF165" s="91"/>
      <c r="AG165" s="91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1:49" s="4" customFormat="1" ht="21.75" customHeight="1">
      <c r="A166" s="87"/>
      <c r="B166" s="87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91"/>
      <c r="O166" s="91"/>
      <c r="P166" s="91"/>
      <c r="Q166" s="91"/>
      <c r="R166" s="91"/>
      <c r="S166" s="91"/>
      <c r="T166" s="87"/>
      <c r="U166" s="87"/>
      <c r="V166" s="91"/>
      <c r="W166" s="91"/>
      <c r="X166" s="91"/>
      <c r="Y166" s="91"/>
      <c r="Z166" s="87"/>
      <c r="AA166" s="87"/>
      <c r="AB166" s="91"/>
      <c r="AC166" s="91"/>
      <c r="AD166" s="91"/>
      <c r="AE166" s="91"/>
      <c r="AF166" s="91"/>
      <c r="AG166" s="91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1:49" s="4" customFormat="1" ht="21.75" customHeight="1">
      <c r="A167" s="87"/>
      <c r="B167" s="87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91"/>
      <c r="O167" s="91"/>
      <c r="P167" s="91"/>
      <c r="Q167" s="91"/>
      <c r="R167" s="91"/>
      <c r="S167" s="91"/>
      <c r="T167" s="87"/>
      <c r="U167" s="87"/>
      <c r="V167" s="91"/>
      <c r="W167" s="91"/>
      <c r="X167" s="91"/>
      <c r="Y167" s="91"/>
      <c r="Z167" s="87"/>
      <c r="AA167" s="87"/>
      <c r="AB167" s="91"/>
      <c r="AC167" s="91"/>
      <c r="AD167" s="91"/>
      <c r="AE167" s="91"/>
      <c r="AF167" s="91"/>
      <c r="AG167" s="91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1:49" s="4" customFormat="1" ht="21.75" customHeight="1">
      <c r="A168" s="87"/>
      <c r="B168" s="87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91"/>
      <c r="O168" s="91"/>
      <c r="P168" s="91"/>
      <c r="Q168" s="91"/>
      <c r="R168" s="91"/>
      <c r="S168" s="91"/>
      <c r="T168" s="87"/>
      <c r="U168" s="87"/>
      <c r="V168" s="91"/>
      <c r="W168" s="91"/>
      <c r="X168" s="91"/>
      <c r="Y168" s="91"/>
      <c r="Z168" s="87"/>
      <c r="AA168" s="87"/>
      <c r="AB168" s="91"/>
      <c r="AC168" s="91"/>
      <c r="AD168" s="91"/>
      <c r="AE168" s="91"/>
      <c r="AF168" s="91"/>
      <c r="AG168" s="91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1:49" s="4" customFormat="1" ht="19.5" customHeight="1">
      <c r="A169" s="87"/>
      <c r="B169" s="87"/>
      <c r="C169" s="88"/>
      <c r="D169" s="88"/>
      <c r="E169" s="88"/>
      <c r="F169" s="88"/>
      <c r="G169" s="88"/>
      <c r="H169" s="88"/>
      <c r="I169" s="88"/>
      <c r="J169" s="88"/>
      <c r="K169" s="88"/>
      <c r="L169" s="26"/>
      <c r="M169" s="26"/>
      <c r="N169" s="26"/>
      <c r="O169" s="9"/>
      <c r="P169" s="26"/>
      <c r="Q169" s="26"/>
      <c r="R169" s="26"/>
      <c r="S169" s="26"/>
      <c r="T169" s="28"/>
      <c r="U169" s="29"/>
      <c r="V169" s="26"/>
      <c r="W169" s="26"/>
      <c r="X169" s="26"/>
      <c r="Y169" s="26"/>
      <c r="Z169" s="9"/>
      <c r="AA169" s="26"/>
      <c r="AB169" s="26"/>
      <c r="AC169" s="26"/>
      <c r="AD169" s="26"/>
      <c r="AE169" s="26"/>
      <c r="AF169" s="26"/>
      <c r="AG169" s="29"/>
      <c r="AH169" s="9"/>
      <c r="AI169" s="26"/>
      <c r="AJ169" s="26"/>
      <c r="AK169" s="28"/>
      <c r="AL169" s="26"/>
      <c r="AM169" s="26"/>
      <c r="AN169" s="26"/>
      <c r="AO169" s="28"/>
      <c r="AP169" s="9"/>
      <c r="AQ169" s="26"/>
      <c r="AR169" s="26"/>
      <c r="AS169" s="28"/>
      <c r="AT169" s="28"/>
      <c r="AU169" s="26"/>
      <c r="AV169" s="26"/>
      <c r="AW169" s="26"/>
    </row>
    <row r="170" spans="1:49" s="4" customFormat="1" ht="14">
      <c r="A170" s="87"/>
      <c r="B170" s="87"/>
      <c r="C170" s="88"/>
      <c r="D170" s="88"/>
      <c r="E170" s="88"/>
      <c r="F170" s="88"/>
      <c r="G170" s="88"/>
      <c r="H170" s="88"/>
      <c r="I170" s="88"/>
      <c r="J170" s="88"/>
      <c r="K170" s="88"/>
    </row>
    <row r="171" spans="1:49" s="4" customFormat="1" ht="17.5">
      <c r="A171" s="28"/>
      <c r="B171" s="29"/>
      <c r="C171" s="26"/>
      <c r="D171" s="26"/>
      <c r="E171" s="26"/>
      <c r="F171" s="26"/>
      <c r="G171" s="9"/>
      <c r="H171" s="26"/>
      <c r="I171" s="26"/>
      <c r="J171" s="26"/>
      <c r="K171" s="26"/>
    </row>
    <row r="172" spans="1:49" s="4" customFormat="1" ht="14"/>
    <row r="173" spans="1:49" s="4" customFormat="1" ht="14"/>
    <row r="174" spans="1:49" s="4" customFormat="1" ht="14"/>
    <row r="175" spans="1:49" s="4" customFormat="1" ht="14"/>
    <row r="176" spans="1:49" s="4" customFormat="1" ht="14"/>
    <row r="177" s="4" customFormat="1" ht="14"/>
    <row r="178" s="4" customFormat="1" ht="14"/>
    <row r="179" s="4" customFormat="1" ht="14"/>
    <row r="180" s="4" customFormat="1" ht="14"/>
    <row r="181" s="4" customFormat="1" ht="14"/>
    <row r="182" s="4" customFormat="1" ht="14"/>
    <row r="183" s="4" customFormat="1" ht="14"/>
    <row r="184" s="4" customFormat="1" ht="14"/>
    <row r="185" s="4" customFormat="1" ht="14"/>
    <row r="186" s="4" customFormat="1" ht="14"/>
    <row r="187" s="4" customFormat="1" ht="14"/>
    <row r="188" s="4" customFormat="1" ht="14"/>
    <row r="189" s="4" customFormat="1" ht="14"/>
    <row r="190" s="4" customFormat="1" ht="14"/>
    <row r="191" s="4" customFormat="1" ht="14"/>
    <row r="192" s="4" customFormat="1" ht="14"/>
    <row r="193" spans="1:11" s="4" customFormat="1" ht="14"/>
    <row r="194" spans="1:11" s="4" customFormat="1" ht="14"/>
    <row r="195" spans="1:11" s="4" customFormat="1" ht="14"/>
    <row r="196" spans="1:11" s="4" customFormat="1" ht="14"/>
    <row r="197" spans="1:11" s="4" customFormat="1" ht="14"/>
    <row r="198" spans="1:11" s="4" customFormat="1" ht="14"/>
    <row r="199" spans="1:11" s="4" customFormat="1" ht="14"/>
    <row r="200" spans="1:11" s="4" customFormat="1" ht="14"/>
    <row r="201" spans="1:11" s="4" customFormat="1" ht="14"/>
    <row r="202" spans="1:11" s="11" customFormat="1" ht="1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s="11" customFormat="1" ht="1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s="11" customFormat="1" ht="14"/>
    <row r="205" spans="1:11" s="11" customFormat="1" ht="14"/>
    <row r="206" spans="1:11" s="11" customFormat="1" ht="14"/>
    <row r="207" spans="1:11" s="11" customFormat="1" ht="14"/>
    <row r="208" spans="1:11" s="11" customFormat="1" ht="14"/>
    <row r="209" s="11" customFormat="1" ht="14"/>
    <row r="210" s="11" customFormat="1" ht="14"/>
    <row r="211" s="11" customFormat="1" ht="14"/>
    <row r="212" s="11" customFormat="1" ht="14"/>
    <row r="213" s="11" customFormat="1" ht="14"/>
    <row r="214" s="11" customFormat="1" ht="14"/>
    <row r="215" s="11" customFormat="1" ht="14"/>
    <row r="216" s="11" customFormat="1" ht="14"/>
    <row r="217" s="11" customFormat="1" ht="14"/>
    <row r="218" s="11" customFormat="1" ht="14"/>
    <row r="219" s="11" customFormat="1" ht="14"/>
    <row r="220" s="11" customFormat="1" ht="14"/>
    <row r="221" s="11" customFormat="1" ht="14"/>
    <row r="222" s="11" customFormat="1" ht="14"/>
    <row r="223" s="11" customFormat="1" ht="14"/>
    <row r="224" s="11" customFormat="1" ht="14"/>
    <row r="225" s="11" customFormat="1" ht="14"/>
    <row r="226" s="11" customFormat="1" ht="14"/>
    <row r="227" s="11" customFormat="1" ht="14"/>
    <row r="228" s="11" customFormat="1" ht="14"/>
    <row r="229" s="11" customFormat="1" ht="14"/>
    <row r="230" s="11" customFormat="1" ht="14"/>
    <row r="231" s="11" customFormat="1" ht="14"/>
    <row r="232" s="11" customFormat="1" ht="14"/>
    <row r="233" s="11" customFormat="1" ht="14"/>
    <row r="234" s="11" customFormat="1" ht="14"/>
    <row r="235" s="11" customFormat="1" ht="14"/>
    <row r="236" s="11" customFormat="1" ht="14"/>
    <row r="237" s="11" customFormat="1" ht="14"/>
    <row r="238" s="11" customFormat="1" ht="14"/>
    <row r="239" s="11" customFormat="1" ht="14"/>
    <row r="240" s="11" customFormat="1" ht="14"/>
    <row r="241" s="11" customFormat="1" ht="14"/>
    <row r="242" s="11" customFormat="1" ht="14"/>
    <row r="243" s="11" customFormat="1" ht="14"/>
    <row r="244" s="11" customFormat="1" ht="14"/>
    <row r="245" s="11" customFormat="1" ht="14"/>
    <row r="246" s="11" customFormat="1" ht="14"/>
    <row r="247" s="11" customFormat="1" ht="14"/>
    <row r="248" s="11" customFormat="1" ht="14"/>
    <row r="249" s="11" customFormat="1" ht="14"/>
    <row r="250" s="11" customFormat="1" ht="14"/>
    <row r="251" s="11" customFormat="1" ht="14"/>
    <row r="252" s="11" customFormat="1" ht="14"/>
    <row r="253" s="11" customFormat="1" ht="14"/>
    <row r="254" s="11" customFormat="1" ht="14"/>
    <row r="255" s="11" customFormat="1" ht="14"/>
    <row r="256" s="11" customFormat="1" ht="14"/>
    <row r="257" spans="1:11" s="11" customFormat="1" ht="14"/>
    <row r="258" spans="1:11" s="11" customFormat="1" ht="14"/>
    <row r="259" spans="1:11" s="11" customFormat="1" ht="14"/>
    <row r="260" spans="1:11" s="11" customFormat="1" ht="14"/>
    <row r="261" spans="1:11" s="11" customFormat="1" ht="14"/>
    <row r="262" spans="1:11" s="11" customFormat="1" ht="14"/>
    <row r="263" spans="1:11" s="11" customFormat="1" ht="14"/>
    <row r="264" spans="1:11" s="11" customFormat="1" ht="14"/>
    <row r="265" spans="1:11" s="11" customFormat="1" ht="14"/>
    <row r="266" spans="1:11" s="11" customFormat="1" ht="14"/>
    <row r="267" spans="1:11" s="11" customFormat="1" ht="14"/>
    <row r="268" spans="1:11" s="11" customFormat="1" ht="14"/>
    <row r="269" spans="1:11" s="11" customFormat="1" ht="14"/>
    <row r="270" spans="1:11" s="12" customFormat="1" ht="15.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1:11" s="12" customFormat="1" ht="15.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1:11" s="12" customFormat="1" ht="15.5"/>
    <row r="273" spans="1:11" s="12" customFormat="1" ht="15.5"/>
    <row r="274" spans="1:11" s="12" customFormat="1" ht="15.5"/>
    <row r="275" spans="1:11" s="12" customFormat="1" ht="15.5"/>
    <row r="276" spans="1:11" s="12" customFormat="1" ht="15.5"/>
    <row r="277" spans="1:11" s="12" customFormat="1" ht="15.5"/>
    <row r="278" spans="1:11" s="12" customFormat="1" ht="15.5"/>
    <row r="279" spans="1:11" s="12" customFormat="1" ht="15.5"/>
    <row r="280" spans="1:11" ht="15.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</row>
    <row r="281" spans="1:11" ht="15.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</row>
  </sheetData>
  <mergeCells count="1145">
    <mergeCell ref="AN100:AO100"/>
    <mergeCell ref="A62:B62"/>
    <mergeCell ref="C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J136:R136"/>
    <mergeCell ref="S136:AA136"/>
    <mergeCell ref="A131:B131"/>
    <mergeCell ref="C131:AG131"/>
    <mergeCell ref="AH131:AI131"/>
    <mergeCell ref="AJ131:AK131"/>
    <mergeCell ref="AL131:AM131"/>
    <mergeCell ref="AN131:AO131"/>
    <mergeCell ref="A126:B126"/>
    <mergeCell ref="C126:M126"/>
    <mergeCell ref="N126:O126"/>
    <mergeCell ref="P126:Q126"/>
    <mergeCell ref="R126:S126"/>
    <mergeCell ref="T126:U126"/>
    <mergeCell ref="V126:W126"/>
    <mergeCell ref="X126:Y126"/>
    <mergeCell ref="AH137:AI137"/>
    <mergeCell ref="AJ137:AK137"/>
    <mergeCell ref="AL137:AM137"/>
    <mergeCell ref="AO137:AT137"/>
    <mergeCell ref="J138:R138"/>
    <mergeCell ref="J139:R139"/>
    <mergeCell ref="S34:S35"/>
    <mergeCell ref="A51:B56"/>
    <mergeCell ref="C51:M56"/>
    <mergeCell ref="T51:U56"/>
    <mergeCell ref="N52:O56"/>
    <mergeCell ref="P52:Q56"/>
    <mergeCell ref="R52:S56"/>
    <mergeCell ref="V52:W56"/>
    <mergeCell ref="AF52:AG56"/>
    <mergeCell ref="X53:Y56"/>
    <mergeCell ref="Z54:AA56"/>
    <mergeCell ref="AB54:AC56"/>
    <mergeCell ref="AD54:AE56"/>
    <mergeCell ref="AO36:AO37"/>
    <mergeCell ref="V34:V35"/>
    <mergeCell ref="V36:V37"/>
    <mergeCell ref="AP34:AP35"/>
    <mergeCell ref="AP36:AP37"/>
    <mergeCell ref="AE34:AE35"/>
    <mergeCell ref="AE36:AE37"/>
    <mergeCell ref="AF34:AF35"/>
    <mergeCell ref="AF36:AF37"/>
    <mergeCell ref="AG34:AG35"/>
    <mergeCell ref="AG36:AG37"/>
    <mergeCell ref="AH34:AH35"/>
    <mergeCell ref="AH36:AH37"/>
    <mergeCell ref="BB34:BB35"/>
    <mergeCell ref="L36:L37"/>
    <mergeCell ref="J36:J37"/>
    <mergeCell ref="W34:W35"/>
    <mergeCell ref="AW34:AW35"/>
    <mergeCell ref="AW36:AW37"/>
    <mergeCell ref="AX34:AX35"/>
    <mergeCell ref="AX36:AX37"/>
    <mergeCell ref="AY34:AY35"/>
    <mergeCell ref="AY36:AY37"/>
    <mergeCell ref="AZ34:AZ35"/>
    <mergeCell ref="AZ36:AZ37"/>
    <mergeCell ref="BA34:BA35"/>
    <mergeCell ref="BA36:BA37"/>
    <mergeCell ref="BB36:BB37"/>
    <mergeCell ref="AB45:AM48"/>
    <mergeCell ref="AQ34:AQ35"/>
    <mergeCell ref="AQ36:AQ37"/>
    <mergeCell ref="AR34:AR35"/>
    <mergeCell ref="AR36:AR37"/>
    <mergeCell ref="AS34:AS35"/>
    <mergeCell ref="AS36:AS37"/>
    <mergeCell ref="AT34:AT35"/>
    <mergeCell ref="AT36:AT37"/>
    <mergeCell ref="AU34:AU35"/>
    <mergeCell ref="AU36:AU37"/>
    <mergeCell ref="AV34:AV35"/>
    <mergeCell ref="AV36:AV37"/>
    <mergeCell ref="AL34:AL35"/>
    <mergeCell ref="AN34:AN35"/>
    <mergeCell ref="AN36:AN37"/>
    <mergeCell ref="AO34:AO35"/>
    <mergeCell ref="AI34:AI35"/>
    <mergeCell ref="AI36:AI37"/>
    <mergeCell ref="AJ34:AJ35"/>
    <mergeCell ref="AJ36:AJ37"/>
    <mergeCell ref="AK34:AK35"/>
    <mergeCell ref="AK36:AK37"/>
    <mergeCell ref="AL36:AL37"/>
    <mergeCell ref="AM34:AM35"/>
    <mergeCell ref="AM36:AM37"/>
    <mergeCell ref="W36:W37"/>
    <mergeCell ref="X34:X35"/>
    <mergeCell ref="X36:X37"/>
    <mergeCell ref="Y34:Y35"/>
    <mergeCell ref="Y36:Y37"/>
    <mergeCell ref="Z34:Z35"/>
    <mergeCell ref="Z36:Z37"/>
    <mergeCell ref="AA34:AA35"/>
    <mergeCell ref="AA36:AA37"/>
    <mergeCell ref="AB34:AB35"/>
    <mergeCell ref="AB36:AB37"/>
    <mergeCell ref="AC34:AC35"/>
    <mergeCell ref="AC36:AC37"/>
    <mergeCell ref="AD34:AD35"/>
    <mergeCell ref="AD36:AD37"/>
    <mergeCell ref="A29:A31"/>
    <mergeCell ref="A34:A35"/>
    <mergeCell ref="A36:A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K36:K37"/>
    <mergeCell ref="L34:L35"/>
    <mergeCell ref="M34:M35"/>
    <mergeCell ref="M36:M37"/>
    <mergeCell ref="AP131:AQ131"/>
    <mergeCell ref="AR131:AS131"/>
    <mergeCell ref="AT131:AU131"/>
    <mergeCell ref="AV131:AW131"/>
    <mergeCell ref="AX131:AY131"/>
    <mergeCell ref="AZ131:BA131"/>
    <mergeCell ref="AH134:AI134"/>
    <mergeCell ref="AJ134:AK134"/>
    <mergeCell ref="AL134:AM134"/>
    <mergeCell ref="J135:R135"/>
    <mergeCell ref="S135:AA135"/>
    <mergeCell ref="J140:R142"/>
    <mergeCell ref="S140:AA142"/>
    <mergeCell ref="A129:B129"/>
    <mergeCell ref="C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A130:B130"/>
    <mergeCell ref="C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X130:AY130"/>
    <mergeCell ref="AZ130:BA130"/>
    <mergeCell ref="AV127:AW127"/>
    <mergeCell ref="A128:B128"/>
    <mergeCell ref="C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AR128:AS128"/>
    <mergeCell ref="AT128:AU128"/>
    <mergeCell ref="AV128:AW128"/>
    <mergeCell ref="Z126:AA126"/>
    <mergeCell ref="AB126:AC126"/>
    <mergeCell ref="AD126:AE126"/>
    <mergeCell ref="AF126:AG126"/>
    <mergeCell ref="AT126:AU126"/>
    <mergeCell ref="A127:B127"/>
    <mergeCell ref="C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AR127:AS127"/>
    <mergeCell ref="AT127:AU127"/>
    <mergeCell ref="AR123:AS123"/>
    <mergeCell ref="AT123:AU123"/>
    <mergeCell ref="AV123:AW123"/>
    <mergeCell ref="A124:AW124"/>
    <mergeCell ref="A125:B125"/>
    <mergeCell ref="C125:M125"/>
    <mergeCell ref="N125:O125"/>
    <mergeCell ref="P125:Q125"/>
    <mergeCell ref="R125:S125"/>
    <mergeCell ref="T125:U125"/>
    <mergeCell ref="V125:W125"/>
    <mergeCell ref="X125:Y125"/>
    <mergeCell ref="Z125:AA125"/>
    <mergeCell ref="AB125:AC125"/>
    <mergeCell ref="AD125:AE125"/>
    <mergeCell ref="AF125:AG125"/>
    <mergeCell ref="AH125:AI125"/>
    <mergeCell ref="AJ125:AK125"/>
    <mergeCell ref="AL125:AM125"/>
    <mergeCell ref="AT125:AU125"/>
    <mergeCell ref="A123:B123"/>
    <mergeCell ref="C123:M123"/>
    <mergeCell ref="N123:O123"/>
    <mergeCell ref="P123:Q123"/>
    <mergeCell ref="R123:S123"/>
    <mergeCell ref="T123:U123"/>
    <mergeCell ref="V123:W123"/>
    <mergeCell ref="X123:Y123"/>
    <mergeCell ref="Z123:AA123"/>
    <mergeCell ref="AB123:AC123"/>
    <mergeCell ref="AD123:AE123"/>
    <mergeCell ref="AF123:AG123"/>
    <mergeCell ref="AH123:AI123"/>
    <mergeCell ref="AJ123:AK123"/>
    <mergeCell ref="AL123:AM123"/>
    <mergeCell ref="AN123:AO123"/>
    <mergeCell ref="AP123:AQ123"/>
    <mergeCell ref="A121:B121"/>
    <mergeCell ref="C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J121:AK121"/>
    <mergeCell ref="AL121:AM121"/>
    <mergeCell ref="AT121:AU121"/>
    <mergeCell ref="A122:B122"/>
    <mergeCell ref="C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J122:AK122"/>
    <mergeCell ref="AT122:AU122"/>
    <mergeCell ref="AR118:AS118"/>
    <mergeCell ref="AT118:AU118"/>
    <mergeCell ref="AN118:AO118"/>
    <mergeCell ref="AP118:AQ118"/>
    <mergeCell ref="AV118:AW118"/>
    <mergeCell ref="A119:AW119"/>
    <mergeCell ref="A120:B120"/>
    <mergeCell ref="C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J120:AK120"/>
    <mergeCell ref="AL120:AM120"/>
    <mergeCell ref="AT120:AU120"/>
    <mergeCell ref="A118:B118"/>
    <mergeCell ref="C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R116:AS116"/>
    <mergeCell ref="AT116:AU116"/>
    <mergeCell ref="AV116:AW116"/>
    <mergeCell ref="A117:B117"/>
    <mergeCell ref="C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116:B116"/>
    <mergeCell ref="C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114:B114"/>
    <mergeCell ref="C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J114:AK114"/>
    <mergeCell ref="A115:B115"/>
    <mergeCell ref="C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AF115:AG115"/>
    <mergeCell ref="AJ115:AK115"/>
    <mergeCell ref="AR111:AS111"/>
    <mergeCell ref="AT111:AU111"/>
    <mergeCell ref="AV111:AW111"/>
    <mergeCell ref="A112:AW112"/>
    <mergeCell ref="A113:B113"/>
    <mergeCell ref="C113:M113"/>
    <mergeCell ref="N113:O113"/>
    <mergeCell ref="P113:Q113"/>
    <mergeCell ref="R113:S113"/>
    <mergeCell ref="T113:U113"/>
    <mergeCell ref="V113:W113"/>
    <mergeCell ref="X113:Y113"/>
    <mergeCell ref="Z113:AA113"/>
    <mergeCell ref="AB113:AC113"/>
    <mergeCell ref="AD113:AE113"/>
    <mergeCell ref="AF113:AG113"/>
    <mergeCell ref="AL113:AM113"/>
    <mergeCell ref="A111:B111"/>
    <mergeCell ref="C111:M111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AD111:AE111"/>
    <mergeCell ref="AF111:AG111"/>
    <mergeCell ref="AH111:AI111"/>
    <mergeCell ref="AJ111:AK111"/>
    <mergeCell ref="AL111:AM111"/>
    <mergeCell ref="AN111:AO111"/>
    <mergeCell ref="AP111:AQ111"/>
    <mergeCell ref="A110:B110"/>
    <mergeCell ref="C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109:B109"/>
    <mergeCell ref="C109:M109"/>
    <mergeCell ref="N109:O109"/>
    <mergeCell ref="P109:Q109"/>
    <mergeCell ref="R109:S109"/>
    <mergeCell ref="T109:U109"/>
    <mergeCell ref="V109:W109"/>
    <mergeCell ref="X109:Y109"/>
    <mergeCell ref="Z109:AA109"/>
    <mergeCell ref="AB109:AC109"/>
    <mergeCell ref="AD109:AE109"/>
    <mergeCell ref="AF109:AG109"/>
    <mergeCell ref="A106:AW106"/>
    <mergeCell ref="A107:AW107"/>
    <mergeCell ref="A108:B108"/>
    <mergeCell ref="C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105:B105"/>
    <mergeCell ref="C105:M105"/>
    <mergeCell ref="N105:O105"/>
    <mergeCell ref="P105:Q105"/>
    <mergeCell ref="R105:S105"/>
    <mergeCell ref="T105:U105"/>
    <mergeCell ref="V105:W105"/>
    <mergeCell ref="X105:Y105"/>
    <mergeCell ref="Z105:AA105"/>
    <mergeCell ref="AB105:AC105"/>
    <mergeCell ref="AD105:AE105"/>
    <mergeCell ref="AF105:AG105"/>
    <mergeCell ref="AH105:AI105"/>
    <mergeCell ref="AJ105:AK105"/>
    <mergeCell ref="AL105:AM105"/>
    <mergeCell ref="AN105:AO105"/>
    <mergeCell ref="AP105:AQ105"/>
    <mergeCell ref="AR105:AS105"/>
    <mergeCell ref="AP103:AQ103"/>
    <mergeCell ref="AR103:AS103"/>
    <mergeCell ref="AT103:AU103"/>
    <mergeCell ref="AV103:AW103"/>
    <mergeCell ref="A104:B104"/>
    <mergeCell ref="C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L103:AM103"/>
    <mergeCell ref="AN103:AO103"/>
    <mergeCell ref="AT105:AU105"/>
    <mergeCell ref="AV105:AW105"/>
    <mergeCell ref="A101:B101"/>
    <mergeCell ref="C101:M101"/>
    <mergeCell ref="N101:O101"/>
    <mergeCell ref="P101:Q101"/>
    <mergeCell ref="R101:S101"/>
    <mergeCell ref="T101:U101"/>
    <mergeCell ref="V101:W101"/>
    <mergeCell ref="X101:Y101"/>
    <mergeCell ref="Z101:AA101"/>
    <mergeCell ref="AB101:AC101"/>
    <mergeCell ref="AD101:AE101"/>
    <mergeCell ref="AF101:AG101"/>
    <mergeCell ref="AH101:AI101"/>
    <mergeCell ref="AJ101:AK101"/>
    <mergeCell ref="AL101:AM101"/>
    <mergeCell ref="AT101:AU101"/>
    <mergeCell ref="A103:B103"/>
    <mergeCell ref="C103:M103"/>
    <mergeCell ref="N103:O103"/>
    <mergeCell ref="P103:Q103"/>
    <mergeCell ref="R103:S103"/>
    <mergeCell ref="T103:U103"/>
    <mergeCell ref="V103:W103"/>
    <mergeCell ref="X103:Y103"/>
    <mergeCell ref="Z103:AA103"/>
    <mergeCell ref="AB103:AC103"/>
    <mergeCell ref="AD103:AE103"/>
    <mergeCell ref="AF103:AG103"/>
    <mergeCell ref="AH103:AI103"/>
    <mergeCell ref="AJ103:AK103"/>
    <mergeCell ref="A100:B100"/>
    <mergeCell ref="C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98:B98"/>
    <mergeCell ref="C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99:B99"/>
    <mergeCell ref="C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97:B97"/>
    <mergeCell ref="C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95:B95"/>
    <mergeCell ref="C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96:B96"/>
    <mergeCell ref="C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93:B93"/>
    <mergeCell ref="C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94:B94"/>
    <mergeCell ref="C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91:B91"/>
    <mergeCell ref="C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92:B92"/>
    <mergeCell ref="C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R87:AS87"/>
    <mergeCell ref="AT87:AU87"/>
    <mergeCell ref="AV87:AW87"/>
    <mergeCell ref="A88:AW88"/>
    <mergeCell ref="A89:B89"/>
    <mergeCell ref="C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90:B90"/>
    <mergeCell ref="C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87:B87"/>
    <mergeCell ref="C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A85:B85"/>
    <mergeCell ref="C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86:B86"/>
    <mergeCell ref="C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83:B83"/>
    <mergeCell ref="C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A84:B84"/>
    <mergeCell ref="C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81:B81"/>
    <mergeCell ref="C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82:B82"/>
    <mergeCell ref="C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79:B79"/>
    <mergeCell ref="C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80:B80"/>
    <mergeCell ref="C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77:B77"/>
    <mergeCell ref="C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78:B78"/>
    <mergeCell ref="C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75:B75"/>
    <mergeCell ref="C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76:B76"/>
    <mergeCell ref="C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73:B73"/>
    <mergeCell ref="C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74:B74"/>
    <mergeCell ref="C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71:B71"/>
    <mergeCell ref="C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B72"/>
    <mergeCell ref="C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69:B69"/>
    <mergeCell ref="C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B70"/>
    <mergeCell ref="C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67:B67"/>
    <mergeCell ref="C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B68"/>
    <mergeCell ref="C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R63:AS63"/>
    <mergeCell ref="AT63:AU63"/>
    <mergeCell ref="AV63:AW63"/>
    <mergeCell ref="A64:AW64"/>
    <mergeCell ref="A65:B65"/>
    <mergeCell ref="C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B66"/>
    <mergeCell ref="C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3:B63"/>
    <mergeCell ref="C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N63:AO63"/>
    <mergeCell ref="AP63:AQ63"/>
    <mergeCell ref="A58:AW58"/>
    <mergeCell ref="A59:AW59"/>
    <mergeCell ref="A60:B60"/>
    <mergeCell ref="C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61:B61"/>
    <mergeCell ref="C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H55:AW55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R57:AS57"/>
    <mergeCell ref="AT57:AU57"/>
    <mergeCell ref="AV57:AW57"/>
    <mergeCell ref="AJ60:AK60"/>
    <mergeCell ref="A57:B57"/>
    <mergeCell ref="C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R47:V47"/>
    <mergeCell ref="W47:X47"/>
    <mergeCell ref="Y47:Z47"/>
    <mergeCell ref="N51:S51"/>
    <mergeCell ref="V51:AG51"/>
    <mergeCell ref="AH51:AW51"/>
    <mergeCell ref="X52:AE52"/>
    <mergeCell ref="AH52:AK52"/>
    <mergeCell ref="AL52:AO52"/>
    <mergeCell ref="AP52:AS52"/>
    <mergeCell ref="AT52:AW52"/>
    <mergeCell ref="Z53:AE53"/>
    <mergeCell ref="AH53:AW53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N45:AU48"/>
    <mergeCell ref="AV45:AW48"/>
    <mergeCell ref="A45:B45"/>
    <mergeCell ref="C45:D45"/>
    <mergeCell ref="E45:F45"/>
    <mergeCell ref="G45:H45"/>
    <mergeCell ref="I45:L45"/>
    <mergeCell ref="M45:N45"/>
    <mergeCell ref="O45:P45"/>
    <mergeCell ref="R45:V45"/>
    <mergeCell ref="W45:X45"/>
    <mergeCell ref="Y45:Z45"/>
    <mergeCell ref="A46:B46"/>
    <mergeCell ref="C46:D46"/>
    <mergeCell ref="E46:F46"/>
    <mergeCell ref="G46:H46"/>
    <mergeCell ref="I46:L46"/>
    <mergeCell ref="M46:N46"/>
    <mergeCell ref="O46:P46"/>
    <mergeCell ref="R46:V46"/>
    <mergeCell ref="W46:X46"/>
    <mergeCell ref="Y46:Z46"/>
    <mergeCell ref="A43:B43"/>
    <mergeCell ref="C43:D43"/>
    <mergeCell ref="E43:F43"/>
    <mergeCell ref="G43:H43"/>
    <mergeCell ref="I43:L43"/>
    <mergeCell ref="M43:N43"/>
    <mergeCell ref="O43:P43"/>
    <mergeCell ref="R43:V43"/>
    <mergeCell ref="W43:X43"/>
    <mergeCell ref="Y43:Z43"/>
    <mergeCell ref="AB43:AM43"/>
    <mergeCell ref="AN43:AU43"/>
    <mergeCell ref="AV43:AW43"/>
    <mergeCell ref="A44:B44"/>
    <mergeCell ref="C44:D44"/>
    <mergeCell ref="E44:F44"/>
    <mergeCell ref="G44:H44"/>
    <mergeCell ref="I44:L44"/>
    <mergeCell ref="M44:N44"/>
    <mergeCell ref="O44:P44"/>
    <mergeCell ref="R44:V44"/>
    <mergeCell ref="W44:X44"/>
    <mergeCell ref="Y44:Z44"/>
    <mergeCell ref="AB44:AM44"/>
    <mergeCell ref="AN44:AU44"/>
    <mergeCell ref="AV44:AW44"/>
    <mergeCell ref="B23:AD23"/>
    <mergeCell ref="L25:U25"/>
    <mergeCell ref="B29:F29"/>
    <mergeCell ref="G29:J29"/>
    <mergeCell ref="K29:N29"/>
    <mergeCell ref="O29:S29"/>
    <mergeCell ref="T29:W29"/>
    <mergeCell ref="X29:AA29"/>
    <mergeCell ref="AB29:AF29"/>
    <mergeCell ref="AG29:AJ29"/>
    <mergeCell ref="AK29:AN29"/>
    <mergeCell ref="AO29:AS29"/>
    <mergeCell ref="AT29:AW29"/>
    <mergeCell ref="AX29:BB29"/>
    <mergeCell ref="G40:M40"/>
    <mergeCell ref="AB40:AJ40"/>
    <mergeCell ref="AN40:AW40"/>
    <mergeCell ref="N34:N35"/>
    <mergeCell ref="N36:N37"/>
    <mergeCell ref="O34:O35"/>
    <mergeCell ref="O36:O37"/>
    <mergeCell ref="P34:P35"/>
    <mergeCell ref="P36:P37"/>
    <mergeCell ref="Q34:Q35"/>
    <mergeCell ref="Q36:Q37"/>
    <mergeCell ref="R34:R35"/>
    <mergeCell ref="R36:R37"/>
    <mergeCell ref="S36:S37"/>
    <mergeCell ref="T34:T35"/>
    <mergeCell ref="T36:T37"/>
    <mergeCell ref="U34:U35"/>
    <mergeCell ref="U36:U37"/>
  </mergeCells>
  <pageMargins left="0.70866141732283505" right="0.70866141732283505" top="0.74803149606299202" bottom="0.74803149606299202" header="0.31496062992126" footer="0.31496062992126"/>
  <pageSetup paperSize="9" scale="67" orientation="landscape" r:id="rId1"/>
  <rowBreaks count="1" manualBreakCount="1">
    <brk id="105" max="5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Соц.роб_26-27</vt:lpstr>
      <vt:lpstr>Аркуш1</vt:lpstr>
      <vt:lpstr>'Соц.роб_26-27'!Область_друку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ukrse</dc:creator>
  <cp:lastModifiedBy>Larisa</cp:lastModifiedBy>
  <dcterms:created xsi:type="dcterms:W3CDTF">2024-05-20T11:59:00Z</dcterms:created>
  <dcterms:modified xsi:type="dcterms:W3CDTF">2026-05-11T06:49:59Z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8BEA55326ADF4EEA8C7B71B09C7AC8C3_11</vt:lpwstr>
  </property>
  <property fmtid="{D5CDD505-2E9C-101B-9397-08002B2CF9AE}" pid="3" name="KSOProductBuildVer">
    <vt:lpwstr>1049-12.2.0.16909</vt:lpwstr>
  </property>
</Properties>
</file>