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19416" windowHeight="10416"/>
  </bookViews>
  <sheets>
    <sheet name="роб план з годинами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69" i="1" l="1"/>
  <c r="BF69" i="1"/>
  <c r="AX69" i="1"/>
  <c r="AV69" i="1"/>
  <c r="AL69" i="1"/>
  <c r="AJ69" i="1"/>
  <c r="AB69" i="1"/>
  <c r="Z69" i="1"/>
  <c r="W69" i="1"/>
  <c r="S69" i="1"/>
  <c r="Q69" i="1"/>
  <c r="BH68" i="1"/>
  <c r="BF68" i="1"/>
  <c r="AX68" i="1"/>
  <c r="AV68" i="1"/>
  <c r="AL68" i="1"/>
  <c r="AJ68" i="1"/>
  <c r="AB68" i="1"/>
  <c r="Z68" i="1"/>
  <c r="W68" i="1"/>
  <c r="S68" i="1"/>
  <c r="Q68" i="1"/>
  <c r="BB66" i="1"/>
  <c r="AF66" i="1"/>
  <c r="U66" i="1"/>
  <c r="Q66" i="1"/>
  <c r="O66" i="1"/>
  <c r="BH65" i="1"/>
  <c r="BF65" i="1"/>
  <c r="BD65" i="1"/>
  <c r="BB65" i="1"/>
  <c r="AZ65" i="1"/>
  <c r="AX65" i="1"/>
  <c r="AV65" i="1"/>
  <c r="AU65" i="1"/>
  <c r="AJ65" i="1"/>
  <c r="AH65" i="1"/>
  <c r="AF65" i="1"/>
  <c r="AD65" i="1"/>
  <c r="AB65" i="1"/>
  <c r="Z65" i="1"/>
  <c r="Y65" i="1"/>
  <c r="W65" i="1"/>
  <c r="U65" i="1"/>
  <c r="S65" i="1"/>
  <c r="Q65" i="1"/>
  <c r="O65" i="1"/>
  <c r="BH64" i="1"/>
  <c r="BF64" i="1"/>
  <c r="AX64" i="1"/>
  <c r="AV64" i="1"/>
  <c r="AL64" i="1"/>
  <c r="AJ64" i="1"/>
  <c r="AB64" i="1"/>
  <c r="Z64" i="1"/>
  <c r="W64" i="1"/>
  <c r="S64" i="1"/>
  <c r="Q64" i="1"/>
  <c r="BH62" i="1"/>
  <c r="BF62" i="1"/>
  <c r="BD62" i="1"/>
  <c r="BB62" i="1"/>
  <c r="AZ62" i="1"/>
  <c r="AX62" i="1"/>
  <c r="AV62" i="1"/>
  <c r="AU62" i="1"/>
  <c r="AJ62" i="1"/>
  <c r="AH62" i="1"/>
  <c r="AF62" i="1"/>
  <c r="AD62" i="1"/>
  <c r="AB62" i="1"/>
  <c r="Z62" i="1"/>
  <c r="Y62" i="1"/>
  <c r="W62" i="1"/>
  <c r="U62" i="1"/>
  <c r="S62" i="1"/>
  <c r="Q62" i="1"/>
  <c r="O62" i="1"/>
  <c r="BH61" i="1"/>
  <c r="BF61" i="1"/>
  <c r="AX61" i="1"/>
  <c r="AV61" i="1"/>
  <c r="AL61" i="1"/>
  <c r="AJ61" i="1"/>
  <c r="AB61" i="1"/>
  <c r="Z61" i="1"/>
  <c r="W61" i="1"/>
  <c r="S61" i="1"/>
  <c r="Q61" i="1"/>
  <c r="BH60" i="1"/>
  <c r="BF60" i="1"/>
  <c r="AX60" i="1"/>
  <c r="AV60" i="1"/>
  <c r="AL60" i="1"/>
  <c r="AJ60" i="1"/>
  <c r="AB60" i="1"/>
  <c r="Z60" i="1"/>
  <c r="W60" i="1"/>
  <c r="S60" i="1"/>
  <c r="Q60" i="1"/>
  <c r="BH59" i="1"/>
  <c r="BF59" i="1"/>
  <c r="AX59" i="1"/>
  <c r="AV59" i="1"/>
  <c r="AL59" i="1"/>
  <c r="AJ59" i="1"/>
  <c r="AB59" i="1"/>
  <c r="Z59" i="1"/>
  <c r="W59" i="1"/>
  <c r="S59" i="1"/>
  <c r="Q59" i="1"/>
  <c r="BH57" i="1"/>
  <c r="BF57" i="1"/>
  <c r="BD57" i="1"/>
  <c r="BB57" i="1"/>
  <c r="AZ57" i="1"/>
  <c r="AX57" i="1"/>
  <c r="AV57" i="1"/>
  <c r="AU57" i="1"/>
  <c r="AL57" i="1"/>
  <c r="AJ57" i="1"/>
  <c r="AH57" i="1"/>
  <c r="AF57" i="1"/>
  <c r="AD57" i="1"/>
  <c r="AB57" i="1"/>
  <c r="Z57" i="1"/>
  <c r="Y57" i="1"/>
  <c r="W57" i="1"/>
  <c r="U57" i="1"/>
  <c r="S57" i="1"/>
  <c r="Q57" i="1"/>
  <c r="O57" i="1"/>
  <c r="BH56" i="1"/>
  <c r="BF56" i="1"/>
  <c r="AX56" i="1"/>
  <c r="AV56" i="1"/>
  <c r="AL56" i="1"/>
  <c r="AJ56" i="1"/>
  <c r="AB56" i="1"/>
  <c r="Z56" i="1"/>
  <c r="W56" i="1"/>
  <c r="S56" i="1"/>
  <c r="Q56" i="1"/>
  <c r="BH55" i="1"/>
  <c r="BF55" i="1"/>
  <c r="AX55" i="1"/>
  <c r="AV55" i="1"/>
  <c r="AL55" i="1"/>
  <c r="AJ55" i="1"/>
  <c r="AB55" i="1"/>
  <c r="Z55" i="1"/>
  <c r="W55" i="1"/>
  <c r="S55" i="1"/>
  <c r="Q55" i="1"/>
  <c r="BH54" i="1"/>
  <c r="BF54" i="1"/>
  <c r="AX54" i="1"/>
  <c r="AV54" i="1"/>
  <c r="AL54" i="1"/>
  <c r="AJ54" i="1"/>
  <c r="AB54" i="1"/>
  <c r="Z54" i="1"/>
  <c r="W54" i="1"/>
  <c r="S54" i="1"/>
  <c r="Q54" i="1"/>
  <c r="BH53" i="1"/>
  <c r="BF53" i="1"/>
  <c r="AX53" i="1"/>
  <c r="AV53" i="1"/>
  <c r="AL53" i="1"/>
  <c r="AJ53" i="1"/>
  <c r="AB53" i="1"/>
  <c r="Z53" i="1"/>
  <c r="W53" i="1"/>
  <c r="S53" i="1"/>
  <c r="Q53" i="1"/>
  <c r="BH52" i="1"/>
  <c r="BF52" i="1"/>
  <c r="AX52" i="1"/>
  <c r="AV52" i="1"/>
  <c r="AL52" i="1"/>
  <c r="AJ52" i="1"/>
  <c r="AB52" i="1"/>
  <c r="Z52" i="1"/>
  <c r="W52" i="1"/>
  <c r="S52" i="1"/>
  <c r="Q52" i="1"/>
  <c r="BH51" i="1"/>
  <c r="BF51" i="1"/>
  <c r="AX51" i="1"/>
  <c r="AV51" i="1"/>
  <c r="AL51" i="1"/>
  <c r="AJ51" i="1"/>
  <c r="AB51" i="1"/>
  <c r="Z51" i="1"/>
  <c r="W51" i="1"/>
  <c r="S51" i="1"/>
  <c r="Q51" i="1"/>
  <c r="BH50" i="1"/>
  <c r="BF50" i="1"/>
  <c r="AX50" i="1"/>
  <c r="AV50" i="1"/>
  <c r="AL50" i="1"/>
  <c r="AJ50" i="1"/>
  <c r="AB50" i="1"/>
  <c r="Z50" i="1"/>
  <c r="W50" i="1"/>
  <c r="S50" i="1"/>
  <c r="Q50" i="1"/>
  <c r="BH49" i="1"/>
  <c r="BF49" i="1"/>
  <c r="AX49" i="1"/>
  <c r="AV49" i="1"/>
  <c r="AL49" i="1"/>
  <c r="AJ49" i="1"/>
  <c r="AB49" i="1"/>
  <c r="Z49" i="1"/>
  <c r="W49" i="1"/>
  <c r="S49" i="1"/>
  <c r="Q49" i="1"/>
  <c r="BD47" i="1"/>
  <c r="BD66" i="1" s="1"/>
  <c r="BB47" i="1"/>
  <c r="AZ47" i="1"/>
  <c r="AZ66" i="1" s="1"/>
  <c r="AU47" i="1"/>
  <c r="AU66" i="1" s="1"/>
  <c r="AH47" i="1"/>
  <c r="AH66" i="1" s="1"/>
  <c r="AF47" i="1"/>
  <c r="AD47" i="1"/>
  <c r="AD66" i="1" s="1"/>
  <c r="Z47" i="1"/>
  <c r="Z66" i="1" s="1"/>
  <c r="Y47" i="1"/>
  <c r="Y66" i="1" s="1"/>
  <c r="U47" i="1"/>
  <c r="Q47" i="1"/>
  <c r="O47" i="1"/>
  <c r="BH46" i="1"/>
  <c r="BF46" i="1"/>
  <c r="AX46" i="1"/>
  <c r="AV46" i="1"/>
  <c r="AL46" i="1"/>
  <c r="AJ46" i="1"/>
  <c r="AB46" i="1"/>
  <c r="Z46" i="1"/>
  <c r="W46" i="1"/>
  <c r="S46" i="1"/>
  <c r="Q46" i="1"/>
  <c r="BH45" i="1"/>
  <c r="BF45" i="1"/>
  <c r="AX45" i="1"/>
  <c r="AV45" i="1"/>
  <c r="AL45" i="1"/>
  <c r="AJ45" i="1"/>
  <c r="AB45" i="1"/>
  <c r="Z45" i="1"/>
  <c r="W45" i="1"/>
  <c r="S45" i="1"/>
  <c r="Q45" i="1"/>
  <c r="BH44" i="1"/>
  <c r="BF44" i="1"/>
  <c r="AX44" i="1"/>
  <c r="AV44" i="1"/>
  <c r="AL44" i="1"/>
  <c r="AJ44" i="1"/>
  <c r="AB44" i="1"/>
  <c r="Z44" i="1"/>
  <c r="W44" i="1"/>
  <c r="S44" i="1"/>
  <c r="Q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AX40" i="1"/>
  <c r="AV40" i="1"/>
  <c r="AB40" i="1"/>
  <c r="AJ40" i="1" s="1"/>
  <c r="Z40" i="1"/>
  <c r="W40" i="1"/>
  <c r="S40" i="1" s="1"/>
  <c r="Q40" i="1"/>
  <c r="AX39" i="1"/>
  <c r="AX47" i="1" s="1"/>
  <c r="AX66" i="1" s="1"/>
  <c r="AV39" i="1"/>
  <c r="W39" i="1" s="1"/>
  <c r="S39" i="1" s="1"/>
  <c r="AB39" i="1"/>
  <c r="Z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F40" i="1" l="1"/>
  <c r="BH40" i="1" s="1"/>
  <c r="BF39" i="1"/>
  <c r="W47" i="1"/>
  <c r="W66" i="1" s="1"/>
  <c r="AV47" i="1"/>
  <c r="AV66" i="1" s="1"/>
  <c r="AJ39" i="1"/>
  <c r="AL39" i="1" s="1"/>
  <c r="S47" i="1"/>
  <c r="S66" i="1" s="1"/>
  <c r="AL40" i="1"/>
  <c r="AB47" i="1"/>
  <c r="AB66" i="1" s="1"/>
  <c r="BF47" i="1" l="1"/>
  <c r="BF66" i="1" s="1"/>
  <c r="BH39" i="1"/>
  <c r="AJ47" i="1"/>
  <c r="AJ66" i="1" s="1"/>
  <c r="AL47" i="1" l="1"/>
</calcChain>
</file>

<file path=xl/sharedStrings.xml><?xml version="1.0" encoding="utf-8"?>
<sst xmlns="http://schemas.openxmlformats.org/spreadsheetml/2006/main" count="258" uniqueCount="142">
  <si>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</si>
  <si>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</si>
  <si>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</si>
  <si>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</si>
  <si>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</si>
  <si>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</si>
  <si>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</si>
  <si>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</t>
  </si>
  <si>
    <t>Спеціальність 035 Філологія</t>
  </si>
  <si>
    <t>Спеціалізація 035.041 германські мови та літератури (переклад включно), перша - англійська</t>
  </si>
  <si>
    <t>Курс   3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</si>
  <si>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</si>
  <si>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</si>
  <si>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</si>
  <si>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</si>
  <si>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</si>
  <si>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</si>
  <si>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</si>
  <si>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</si>
  <si>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</si>
  <si>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</si>
  <si>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</si>
  <si>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</si>
  <si>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</si>
  <si>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</si>
  <si>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</si>
  <si>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III</t>
  </si>
  <si>
    <t>С</t>
  </si>
  <si>
    <t>К</t>
  </si>
  <si>
    <t>Пн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</si>
  <si>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</si>
  <si>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</si>
  <si>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</si>
  <si>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</si>
  <si>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</si>
  <si>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</si>
  <si>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>Пв</t>
  </si>
  <si>
    <t xml:space="preserve">виробнича практика, </t>
  </si>
  <si>
    <t>навчальна практика,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</si>
  <si>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</si>
  <si>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</si>
  <si>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</si>
  <si>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</si>
  <si>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</si>
  <si>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</si>
  <si>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V семестр      16  навчальних тижнів</t>
  </si>
  <si>
    <t xml:space="preserve">  VI семестр  15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</si>
  <si>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</si>
  <si>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</si>
  <si>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</si>
  <si>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</si>
  <si>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5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</si>
  <si>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</si>
  <si>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</si>
  <si>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</si>
  <si>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</si>
  <si>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</si>
  <si>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</si>
  <si>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6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</si>
  <si>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</si>
  <si>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</si>
  <si>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</si>
  <si>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</si>
  <si>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</si>
  <si>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</si>
  <si>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</si>
  <si>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</si>
  <si>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</si>
  <si>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7.</t>
  </si>
  <si>
    <t xml:space="preserve">Курсові роботи з фахових дисциплін          </t>
  </si>
  <si>
    <t>6д</t>
  </si>
  <si>
    <t>англійської філології та  світової літератури імені професора Олега Мішукова</t>
  </si>
  <si>
    <t>ОК 12.</t>
  </si>
  <si>
    <t>Практика усного та писемного мовлення англійської мови</t>
  </si>
  <si>
    <t>ОК 14.</t>
  </si>
  <si>
    <t xml:space="preserve">Практичний курс другої іноземної мови і перекладу </t>
  </si>
  <si>
    <t>5д</t>
  </si>
  <si>
    <t>німецької та романської філології</t>
  </si>
  <si>
    <t>ОК 16.</t>
  </si>
  <si>
    <t>Історія літератури англійськомовних країн</t>
  </si>
  <si>
    <t>ОК 18.</t>
  </si>
  <si>
    <t>Лексикологія англійської мови</t>
  </si>
  <si>
    <t>ОК 19.</t>
  </si>
  <si>
    <t>Практика письмового та усного перекладу</t>
  </si>
  <si>
    <t>ОК21.</t>
  </si>
  <si>
    <t>Навчальна практика</t>
  </si>
  <si>
    <t>Разом</t>
  </si>
  <si>
    <t>2. ВИБІРКОВІ КОМПОНЕНТИ ОСВІТНЬОЇ ПРОГРАМИ</t>
  </si>
  <si>
    <t>ВК 3.</t>
  </si>
  <si>
    <t>Дисципліни вільного вибору студента 3</t>
  </si>
  <si>
    <t>Кафедри ХДУ</t>
  </si>
  <si>
    <t>ВК 4.</t>
  </si>
  <si>
    <t>Дисципліни вільного вибору студента 4</t>
  </si>
  <si>
    <t>ВК 9.</t>
  </si>
  <si>
    <t>Дисципліни вільного вибору студента 9</t>
  </si>
  <si>
    <t>ВК 10.</t>
  </si>
  <si>
    <t>Дисципліни вільного вибору студента 10</t>
  </si>
  <si>
    <t>ВК 13.</t>
  </si>
  <si>
    <t>Дисципліни вільного вибору студента 13</t>
  </si>
  <si>
    <t>ВК 14.</t>
  </si>
  <si>
    <t>Дисципліни вільного вибору студента 14</t>
  </si>
  <si>
    <t>ВК17.</t>
  </si>
  <si>
    <t>Дисципліни вільного вибору студента 17</t>
  </si>
  <si>
    <t>ВК 18.</t>
  </si>
  <si>
    <t>Дисципліни вільного вибору студента 18</t>
  </si>
  <si>
    <t>англійської філології та  світової літератури імені професора Олега Мішукова/ німецької та романської філології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</si>
  <si>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</si>
  <si>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</si>
  <si>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</si>
  <si>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</si>
  <si>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</si>
  <si>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</si>
  <si>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</si>
  <si>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</si>
  <si>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</si>
  <si>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</si>
  <si>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>1.</t>
  </si>
  <si>
    <t>Навчальна</t>
  </si>
  <si>
    <t>д/залік</t>
  </si>
  <si>
    <t xml:space="preserve">5 семестр </t>
  </si>
  <si>
    <t>6 семестр</t>
  </si>
  <si>
    <t>Дисципліна вільного вибору студента 3,9,13</t>
  </si>
  <si>
    <t>Дисципліна вільного вибору студента 4, 10, 14</t>
  </si>
  <si>
    <t xml:space="preserve">за електронним каталогом ХДУ </t>
  </si>
  <si>
    <t xml:space="preserve">        </t>
  </si>
  <si>
    <t>Дисципліна вільного вибору студента 17</t>
  </si>
  <si>
    <t>Дисципліна вільного вибору студента 18</t>
  </si>
  <si>
    <t>Основи редагування текстів різних функціональних стилів</t>
  </si>
  <si>
    <t xml:space="preserve">Технічні засоби перекладу та редагування текстів </t>
  </si>
  <si>
    <t xml:space="preserve">Жанрологія: перекладознавчий аспект </t>
  </si>
  <si>
    <t>Скоропис: техніки перекладацького нотування</t>
  </si>
  <si>
    <t xml:space="preserve">          </t>
  </si>
  <si>
    <t xml:space="preserve">Мультимодальні та інтермедіальні лінгвістичні студії </t>
  </si>
  <si>
    <t xml:space="preserve">Художній переклад: жанрова та культурологічна специфіка </t>
  </si>
  <si>
    <t>Деканеса факультету української й іноземної філології та журналістики____________  Ірина ГОШТАНАР</t>
  </si>
  <si>
    <t>Методика навчання іноземної мови в закладах загальної середньої освіти</t>
  </si>
  <si>
    <t>Лінгвокраїнознавство англійськомовних країн</t>
  </si>
  <si>
    <t>Завідувачка кафедри англійської філології та світової літератури імені професора Олега Мішукова ______________Юлія КІЩЕНКО</t>
  </si>
  <si>
    <t>Гарант освітньої програми _________________________________________Алла ЦАПІВ</t>
  </si>
  <si>
    <t>"  "    ___2024  року</t>
  </si>
  <si>
    <t>Керівниця навчально-методичного відділу____________________Тетяна КОРНІШЕВА</t>
  </si>
  <si>
    <t>"03   " червня 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</si>
</sst>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color rgb="FF000000"/>
      <name val="Arimo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mo"/>
      <charset val="13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mo"/>
      <charset val="134"/>
    </font>
    <font>
      <b/>
      <i/>
      <sz val="12"/>
      <color theme="1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FFFF"/>
      <name val="Times New Roman"/>
      <family val="1"/>
    </font>
    <font>
      <b/>
      <sz val="12"/>
      <color rgb="FFFFFFFF"/>
      <name val="Times New Roman"/>
      <family val="1"/>
    </font>
    <font>
      <b/>
      <sz val="14"/>
      <color theme="1"/>
      <name val="Times New Roman"/>
      <family val="1"/>
    </font>
    <font>
      <sz val="14"/>
      <color rgb="FFFFFFFF"/>
      <name val="Times New Roman"/>
      <family val="1"/>
    </font>
    <font>
      <sz val="14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Arimo"/>
      <charset val="134"/>
    </font>
    <font>
      <sz val="10"/>
      <color theme="1"/>
      <name val="Arimo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00FF00"/>
        <bgColor rgb="FF00FF00"/>
      </patternFill>
    </fill>
  </fills>
  <borders count="6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/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6" fillId="0" borderId="26" xfId="0" applyFont="1" applyBorder="1"/>
    <xf numFmtId="0" fontId="7" fillId="0" borderId="34" xfId="0" applyFont="1" applyBorder="1" applyAlignment="1">
      <alignment horizontal="center" wrapText="1"/>
    </xf>
    <xf numFmtId="0" fontId="8" fillId="0" borderId="36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0" xfId="0" applyFont="1"/>
    <xf numFmtId="0" fontId="9" fillId="0" borderId="0" xfId="0" applyFont="1"/>
    <xf numFmtId="0" fontId="10" fillId="0" borderId="3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1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left"/>
    </xf>
    <xf numFmtId="0" fontId="9" fillId="3" borderId="0" xfId="0" applyFont="1" applyFill="1"/>
    <xf numFmtId="0" fontId="10" fillId="0" borderId="30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" fillId="0" borderId="4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164" fontId="2" fillId="0" borderId="15" xfId="0" applyNumberFormat="1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1" fillId="0" borderId="25" xfId="0" applyNumberFormat="1" applyFont="1" applyBorder="1" applyAlignment="1">
      <alignment horizontal="center" wrapText="1"/>
    </xf>
    <xf numFmtId="0" fontId="4" fillId="0" borderId="38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wrapText="1"/>
    </xf>
    <xf numFmtId="0" fontId="6" fillId="0" borderId="33" xfId="0" applyFont="1" applyBorder="1"/>
    <xf numFmtId="0" fontId="6" fillId="0" borderId="47" xfId="0" applyFont="1" applyBorder="1"/>
    <xf numFmtId="0" fontId="7" fillId="0" borderId="29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2" fillId="0" borderId="42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left"/>
    </xf>
    <xf numFmtId="0" fontId="4" fillId="0" borderId="5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16" xfId="0" applyFont="1" applyBorder="1"/>
    <xf numFmtId="0" fontId="13" fillId="0" borderId="53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right" wrapText="1"/>
    </xf>
    <xf numFmtId="0" fontId="1" fillId="0" borderId="4" xfId="0" applyFont="1" applyBorder="1"/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55" xfId="0" applyFont="1" applyBorder="1" applyAlignment="1">
      <alignment wrapText="1"/>
    </xf>
    <xf numFmtId="0" fontId="2" fillId="0" borderId="56" xfId="0" applyFont="1" applyBorder="1" applyAlignment="1">
      <alignment horizontal="center" wrapText="1"/>
    </xf>
    <xf numFmtId="0" fontId="1" fillId="0" borderId="58" xfId="0" applyFont="1" applyBorder="1" applyAlignment="1">
      <alignment wrapText="1"/>
    </xf>
    <xf numFmtId="0" fontId="2" fillId="0" borderId="59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5" borderId="41" xfId="0" applyFont="1" applyFill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2" xfId="0" applyFont="1" applyBorder="1" applyAlignment="1">
      <alignment horizontal="center" wrapText="1"/>
    </xf>
    <xf numFmtId="0" fontId="1" fillId="0" borderId="50" xfId="0" applyFont="1" applyBorder="1" applyAlignment="1">
      <alignment wrapText="1"/>
    </xf>
    <xf numFmtId="0" fontId="2" fillId="0" borderId="35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32" xfId="0" applyFont="1" applyBorder="1" applyAlignment="1">
      <alignment wrapText="1"/>
    </xf>
    <xf numFmtId="164" fontId="1" fillId="0" borderId="38" xfId="0" applyNumberFormat="1" applyFont="1" applyBorder="1" applyAlignment="1">
      <alignment horizontal="center" wrapText="1"/>
    </xf>
    <xf numFmtId="164" fontId="2" fillId="0" borderId="61" xfId="0" applyNumberFormat="1" applyFont="1" applyBorder="1" applyAlignment="1">
      <alignment horizontal="center" wrapText="1"/>
    </xf>
    <xf numFmtId="164" fontId="2" fillId="6" borderId="19" xfId="0" applyNumberFormat="1" applyFont="1" applyFill="1" applyBorder="1" applyAlignment="1">
      <alignment horizontal="center" wrapText="1"/>
    </xf>
    <xf numFmtId="164" fontId="2" fillId="3" borderId="19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0" fillId="3" borderId="0" xfId="0" applyFont="1" applyFill="1"/>
    <xf numFmtId="0" fontId="14" fillId="0" borderId="5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56" xfId="0" applyFont="1" applyBorder="1" applyAlignment="1">
      <alignment horizontal="center" wrapText="1"/>
    </xf>
    <xf numFmtId="0" fontId="21" fillId="0" borderId="0" xfId="0" applyFont="1"/>
    <xf numFmtId="0" fontId="1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0" fillId="0" borderId="0" xfId="0"/>
    <xf numFmtId="0" fontId="3" fillId="0" borderId="8" xfId="0" applyFont="1" applyBorder="1"/>
    <xf numFmtId="0" fontId="3" fillId="0" borderId="42" xfId="0" applyFont="1" applyBorder="1"/>
    <xf numFmtId="0" fontId="3" fillId="0" borderId="49" xfId="0" applyFont="1" applyBorder="1"/>
    <xf numFmtId="0" fontId="2" fillId="0" borderId="5" xfId="0" applyFont="1" applyBorder="1" applyAlignment="1">
      <alignment horizontal="center" vertical="center" textRotation="90" wrapText="1"/>
    </xf>
    <xf numFmtId="0" fontId="3" fillId="0" borderId="3" xfId="0" applyFont="1" applyBorder="1"/>
    <xf numFmtId="0" fontId="3" fillId="0" borderId="7" xfId="0" applyFont="1" applyBorder="1"/>
    <xf numFmtId="0" fontId="3" fillId="0" borderId="43" xfId="0" applyFont="1" applyBorder="1"/>
    <xf numFmtId="0" fontId="2" fillId="0" borderId="4" xfId="0" applyFont="1" applyBorder="1" applyAlignment="1">
      <alignment horizontal="center" vertical="center" textRotation="90" wrapText="1"/>
    </xf>
    <xf numFmtId="0" fontId="3" fillId="0" borderId="5" xfId="0" applyFont="1" applyBorder="1"/>
    <xf numFmtId="49" fontId="2" fillId="0" borderId="4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48" xfId="0" applyFont="1" applyBorder="1"/>
    <xf numFmtId="0" fontId="7" fillId="0" borderId="26" xfId="0" applyFont="1" applyBorder="1" applyAlignment="1">
      <alignment horizontal="center" vertical="center" wrapText="1"/>
    </xf>
    <xf numFmtId="0" fontId="3" fillId="0" borderId="31" xfId="0" applyFont="1" applyBorder="1"/>
    <xf numFmtId="0" fontId="2" fillId="0" borderId="0" xfId="0" applyFont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49" fontId="2" fillId="0" borderId="8" xfId="0" applyNumberFormat="1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6" xfId="0" applyFont="1" applyBorder="1"/>
    <xf numFmtId="0" fontId="4" fillId="0" borderId="33" xfId="0" applyFont="1" applyBorder="1" applyAlignment="1">
      <alignment horizontal="center" vertical="center"/>
    </xf>
    <xf numFmtId="0" fontId="3" fillId="0" borderId="35" xfId="0" applyFont="1" applyBorder="1"/>
    <xf numFmtId="0" fontId="7" fillId="0" borderId="26" xfId="0" applyFont="1" applyBorder="1" applyAlignment="1">
      <alignment horizontal="center" wrapText="1"/>
    </xf>
    <xf numFmtId="0" fontId="7" fillId="0" borderId="3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left" wrapText="1"/>
    </xf>
    <xf numFmtId="0" fontId="3" fillId="0" borderId="50" xfId="0" applyFont="1" applyBorder="1"/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textRotation="90"/>
    </xf>
    <xf numFmtId="0" fontId="3" fillId="0" borderId="9" xfId="0" applyFont="1" applyBorder="1"/>
    <xf numFmtId="0" fontId="1" fillId="0" borderId="3" xfId="0" applyFont="1" applyBorder="1" applyAlignment="1">
      <alignment horizontal="center" vertical="center" textRotation="90"/>
    </xf>
    <xf numFmtId="0" fontId="1" fillId="0" borderId="62" xfId="0" applyFont="1" applyBorder="1" applyAlignment="1">
      <alignment horizontal="left" vertical="center" wrapText="1"/>
    </xf>
    <xf numFmtId="0" fontId="3" fillId="0" borderId="62" xfId="0" applyFont="1" applyBorder="1"/>
    <xf numFmtId="0" fontId="3" fillId="0" borderId="19" xfId="0" applyFont="1" applyBorder="1"/>
    <xf numFmtId="0" fontId="3" fillId="0" borderId="32" xfId="0" applyFont="1" applyBorder="1"/>
    <xf numFmtId="0" fontId="2" fillId="0" borderId="62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3" fillId="0" borderId="15" xfId="0" applyFont="1" applyBorder="1"/>
    <xf numFmtId="0" fontId="3" fillId="0" borderId="37" xfId="0" applyFont="1" applyBorder="1"/>
    <xf numFmtId="0" fontId="2" fillId="0" borderId="33" xfId="0" applyFont="1" applyBorder="1" applyAlignment="1">
      <alignment horizontal="left" wrapText="1"/>
    </xf>
    <xf numFmtId="0" fontId="3" fillId="0" borderId="38" xfId="0" applyFont="1" applyBorder="1"/>
    <xf numFmtId="0" fontId="3" fillId="0" borderId="30" xfId="0" applyFont="1" applyBorder="1"/>
    <xf numFmtId="0" fontId="2" fillId="0" borderId="10" xfId="0" applyFont="1" applyBorder="1" applyAlignment="1">
      <alignment horizontal="left" wrapText="1"/>
    </xf>
    <xf numFmtId="0" fontId="2" fillId="0" borderId="49" xfId="0" applyFont="1" applyBorder="1" applyAlignment="1">
      <alignment horizont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7" borderId="18" xfId="0" applyFont="1" applyFill="1" applyBorder="1" applyAlignment="1">
      <alignment horizontal="center" wrapText="1"/>
    </xf>
    <xf numFmtId="0" fontId="3" fillId="0" borderId="17" xfId="0" applyFont="1" applyBorder="1"/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wrapText="1"/>
    </xf>
    <xf numFmtId="0" fontId="1" fillId="0" borderId="18" xfId="0" applyFont="1" applyBorder="1" applyAlignment="1">
      <alignment horizontal="left" wrapText="1"/>
    </xf>
    <xf numFmtId="0" fontId="1" fillId="7" borderId="1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1" fillId="6" borderId="18" xfId="0" applyFont="1" applyFill="1" applyBorder="1" applyAlignment="1">
      <alignment horizontal="center" wrapText="1"/>
    </xf>
    <xf numFmtId="0" fontId="1" fillId="6" borderId="19" xfId="0" applyFont="1" applyFill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3" fillId="0" borderId="59" xfId="0" applyFont="1" applyBorder="1"/>
    <xf numFmtId="0" fontId="2" fillId="0" borderId="61" xfId="0" applyFont="1" applyBorder="1" applyAlignment="1">
      <alignment horizontal="center" wrapText="1"/>
    </xf>
    <xf numFmtId="0" fontId="1" fillId="0" borderId="60" xfId="0" applyFont="1" applyBorder="1" applyAlignment="1">
      <alignment wrapText="1"/>
    </xf>
    <xf numFmtId="0" fontId="1" fillId="0" borderId="57" xfId="0" applyFont="1" applyBorder="1" applyAlignment="1">
      <alignment horizontal="center" wrapText="1"/>
    </xf>
    <xf numFmtId="0" fontId="3" fillId="0" borderId="56" xfId="0" applyFont="1" applyBorder="1"/>
    <xf numFmtId="0" fontId="1" fillId="0" borderId="0" xfId="0" applyFont="1" applyAlignment="1">
      <alignment horizontal="center" wrapText="1"/>
    </xf>
    <xf numFmtId="0" fontId="2" fillId="0" borderId="57" xfId="0" applyFont="1" applyBorder="1" applyAlignment="1">
      <alignment horizontal="center" wrapText="1"/>
    </xf>
    <xf numFmtId="0" fontId="1" fillId="0" borderId="57" xfId="0" applyFont="1" applyBorder="1" applyAlignment="1">
      <alignment wrapText="1"/>
    </xf>
    <xf numFmtId="0" fontId="3" fillId="0" borderId="61" xfId="0" applyFont="1" applyBorder="1"/>
    <xf numFmtId="0" fontId="1" fillId="0" borderId="63" xfId="0" applyFont="1" applyBorder="1" applyAlignment="1">
      <alignment horizontal="center" wrapText="1"/>
    </xf>
    <xf numFmtId="0" fontId="3" fillId="0" borderId="64" xfId="0" applyFont="1" applyBorder="1"/>
    <xf numFmtId="0" fontId="1" fillId="0" borderId="24" xfId="0" applyFont="1" applyBorder="1" applyAlignment="1">
      <alignment horizontal="center" wrapText="1"/>
    </xf>
    <xf numFmtId="0" fontId="3" fillId="0" borderId="23" xfId="0" applyFont="1" applyBorder="1"/>
    <xf numFmtId="0" fontId="2" fillId="0" borderId="24" xfId="0" applyFont="1" applyBorder="1" applyAlignment="1">
      <alignment horizontal="center" wrapText="1"/>
    </xf>
    <xf numFmtId="0" fontId="1" fillId="0" borderId="24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3" fillId="0" borderId="25" xfId="0" applyFont="1" applyBorder="1"/>
    <xf numFmtId="0" fontId="1" fillId="0" borderId="14" xfId="0" applyFont="1" applyBorder="1" applyAlignment="1">
      <alignment wrapText="1"/>
    </xf>
    <xf numFmtId="0" fontId="1" fillId="0" borderId="51" xfId="0" applyFont="1" applyBorder="1" applyAlignment="1">
      <alignment horizontal="center" wrapText="1"/>
    </xf>
    <xf numFmtId="0" fontId="3" fillId="0" borderId="52" xfId="0" applyFont="1" applyBorder="1"/>
    <xf numFmtId="0" fontId="2" fillId="0" borderId="19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3" fillId="0" borderId="16" xfId="0" applyFont="1" applyBorder="1"/>
    <xf numFmtId="0" fontId="1" fillId="0" borderId="1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4" fillId="0" borderId="27" xfId="0" applyFont="1" applyBorder="1" applyAlignment="1">
      <alignment horizontal="center" wrapText="1"/>
    </xf>
    <xf numFmtId="0" fontId="4" fillId="0" borderId="26" xfId="0" applyFont="1" applyBorder="1" applyAlignment="1">
      <alignment horizontal="center" textRotation="90"/>
    </xf>
    <xf numFmtId="0" fontId="3" fillId="0" borderId="28" xfId="0" applyFont="1" applyBorder="1"/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8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4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0"/>
  <sheetViews>
    <sheetView tabSelected="1" view="pageBreakPreview" topLeftCell="A66" zoomScale="78" zoomScaleNormal="59" zoomScaleSheetLayoutView="78" workbookViewId="0">
      <selection activeCell="G83" sqref="G83:Q85"/>
    </sheetView>
  </sheetViews>
  <sheetFormatPr defaultColWidth="14.44140625" defaultRowHeight="15" customHeight="1"/>
  <cols>
    <col min="1" max="1" width="3.6640625" customWidth="1"/>
    <col min="2" max="2" width="8" customWidth="1"/>
    <col min="3" max="3" width="3.44140625" customWidth="1"/>
    <col min="4" max="5" width="3" customWidth="1"/>
    <col min="6" max="6" width="3.44140625" customWidth="1"/>
    <col min="7" max="7" width="4.33203125" customWidth="1"/>
    <col min="8" max="8" width="3" customWidth="1"/>
    <col min="9" max="9" width="3.21875" customWidth="1"/>
    <col min="10" max="10" width="3.44140625" customWidth="1"/>
    <col min="11" max="11" width="3.33203125" customWidth="1"/>
    <col min="12" max="12" width="3" customWidth="1"/>
    <col min="13" max="13" width="3.44140625" customWidth="1"/>
    <col min="14" max="15" width="3.33203125" customWidth="1"/>
    <col min="16" max="18" width="3.44140625" customWidth="1"/>
    <col min="19" max="19" width="4.77734375" customWidth="1"/>
    <col min="20" max="21" width="4.33203125" customWidth="1"/>
    <col min="22" max="22" width="3.6640625" customWidth="1"/>
    <col min="23" max="23" width="4.44140625" customWidth="1"/>
    <col min="24" max="24" width="5.21875" customWidth="1"/>
    <col min="25" max="25" width="8.33203125" customWidth="1"/>
    <col min="26" max="26" width="3.44140625" customWidth="1"/>
    <col min="27" max="28" width="3.33203125" customWidth="1"/>
    <col min="29" max="30" width="3.44140625" customWidth="1"/>
    <col min="31" max="31" width="4" customWidth="1"/>
    <col min="32" max="33" width="3.44140625" customWidth="1"/>
    <col min="34" max="34" width="4.44140625" customWidth="1"/>
    <col min="35" max="35" width="5.21875" customWidth="1"/>
    <col min="36" max="36" width="4.44140625" customWidth="1"/>
    <col min="37" max="37" width="5.21875" customWidth="1"/>
    <col min="38" max="38" width="3.77734375" customWidth="1"/>
    <col min="39" max="40" width="3.6640625" customWidth="1"/>
    <col min="41" max="41" width="3.21875" customWidth="1"/>
    <col min="42" max="42" width="4.33203125" customWidth="1"/>
    <col min="43" max="43" width="4" customWidth="1"/>
    <col min="44" max="44" width="3.6640625" customWidth="1"/>
    <col min="45" max="45" width="4.44140625" customWidth="1"/>
    <col min="46" max="46" width="3.44140625" customWidth="1"/>
    <col min="47" max="47" width="7" customWidth="1"/>
    <col min="48" max="48" width="3.44140625" customWidth="1"/>
    <col min="49" max="49" width="3.6640625" customWidth="1"/>
    <col min="50" max="50" width="3.44140625" customWidth="1"/>
    <col min="51" max="51" width="3.6640625" customWidth="1"/>
    <col min="52" max="52" width="3.44140625" customWidth="1"/>
    <col min="53" max="53" width="4.77734375" customWidth="1"/>
    <col min="54" max="55" width="4.44140625" customWidth="1"/>
    <col min="56" max="56" width="4.33203125" customWidth="1"/>
    <col min="57" max="57" width="3.44140625" customWidth="1"/>
    <col min="58" max="58" width="3.6640625" customWidth="1"/>
    <col min="59" max="59" width="4.44140625" customWidth="1"/>
    <col min="60" max="60" width="3.33203125" customWidth="1"/>
    <col min="61" max="61" width="3.6640625" customWidth="1"/>
    <col min="62" max="62" width="3.77734375" customWidth="1"/>
    <col min="63" max="63" width="3.44140625" customWidth="1"/>
    <col min="64" max="64" width="4.33203125" customWidth="1"/>
    <col min="65" max="65" width="3.6640625" customWidth="1"/>
    <col min="66" max="66" width="3.77734375" customWidth="1"/>
    <col min="67" max="67" width="3.21875" customWidth="1"/>
    <col min="68" max="68" width="2.6640625" customWidth="1"/>
    <col min="69" max="69" width="2.33203125" customWidth="1"/>
    <col min="70" max="70" width="24" customWidth="1"/>
  </cols>
  <sheetData>
    <row r="1" spans="1:70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37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9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5.75" customHeight="1">
      <c r="A2" s="2"/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14"/>
      <c r="O2" s="14"/>
      <c r="P2" s="14"/>
      <c r="Q2" s="14"/>
      <c r="R2" s="224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4"/>
      <c r="BN2" s="14"/>
      <c r="BO2" s="1"/>
      <c r="BP2" s="2"/>
      <c r="BQ2" s="2"/>
      <c r="BR2" s="1"/>
    </row>
    <row r="3" spans="1:70" ht="18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4"/>
      <c r="O3" s="14"/>
      <c r="P3" s="14"/>
      <c r="Q3" s="14"/>
      <c r="R3" s="4"/>
      <c r="S3" s="4"/>
      <c r="T3" s="4"/>
      <c r="U3" s="4"/>
      <c r="V3" s="4"/>
      <c r="W3" s="4"/>
      <c r="X3" s="4"/>
      <c r="Y3" s="38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38"/>
      <c r="AV3" s="4"/>
      <c r="AW3" s="70" t="s">
        <v>0</v>
      </c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4"/>
      <c r="BJ3" s="4"/>
      <c r="BK3" s="4"/>
      <c r="BL3" s="4"/>
      <c r="BM3" s="29"/>
      <c r="BN3" s="14"/>
      <c r="BO3" s="1"/>
      <c r="BP3" s="1"/>
      <c r="BQ3" s="1"/>
      <c r="BR3" s="1"/>
    </row>
    <row r="4" spans="1:70" ht="21.75" customHeight="1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4"/>
      <c r="O4" s="14"/>
      <c r="P4" s="14"/>
      <c r="Q4" s="14"/>
      <c r="R4" s="4"/>
      <c r="S4" s="4"/>
      <c r="T4" s="4"/>
      <c r="U4" s="4"/>
      <c r="V4" s="4"/>
      <c r="W4" s="4"/>
      <c r="X4" s="4"/>
      <c r="Y4" s="38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38"/>
      <c r="AV4" s="4"/>
      <c r="AW4" s="218" t="s">
        <v>1</v>
      </c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4"/>
      <c r="BJ4" s="4"/>
      <c r="BK4" s="4"/>
      <c r="BL4" s="4"/>
      <c r="BM4" s="29"/>
      <c r="BN4" s="14"/>
      <c r="BO4" s="1"/>
      <c r="BP4" s="1"/>
      <c r="BQ4" s="1"/>
      <c r="BR4" s="1"/>
    </row>
    <row r="5" spans="1:70" ht="20.25" customHeight="1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4"/>
      <c r="O5" s="14"/>
      <c r="P5" s="14"/>
      <c r="Q5" s="14"/>
      <c r="R5" s="4"/>
      <c r="S5" s="4"/>
      <c r="T5" s="4"/>
      <c r="U5" s="4"/>
      <c r="V5" s="4"/>
      <c r="W5" s="4"/>
      <c r="X5" s="4"/>
      <c r="Y5" s="38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38"/>
      <c r="AV5" s="4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4"/>
      <c r="BJ5" s="4"/>
      <c r="BK5" s="4"/>
      <c r="BL5" s="4"/>
      <c r="BM5" s="29"/>
      <c r="BN5" s="14"/>
      <c r="BO5" s="1"/>
      <c r="BP5" s="1"/>
      <c r="BQ5" s="1"/>
      <c r="BR5" s="1"/>
    </row>
    <row r="6" spans="1:70" ht="21.75" customHeight="1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4"/>
      <c r="O6" s="14"/>
      <c r="P6" s="14"/>
      <c r="Q6" s="14"/>
      <c r="R6" s="4"/>
      <c r="S6" s="4"/>
      <c r="T6" s="4"/>
      <c r="U6" s="4"/>
      <c r="V6" s="4"/>
      <c r="W6" s="4"/>
      <c r="X6" s="4"/>
      <c r="Y6" s="38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38"/>
      <c r="AV6" s="4"/>
      <c r="AW6" s="72" t="s">
        <v>2</v>
      </c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4"/>
      <c r="BJ6" s="4"/>
      <c r="BK6" s="4"/>
      <c r="BL6" s="4"/>
      <c r="BM6" s="29"/>
      <c r="BN6" s="14"/>
      <c r="BO6" s="1"/>
      <c r="BP6" s="1"/>
      <c r="BQ6" s="1"/>
      <c r="BR6" s="1"/>
    </row>
    <row r="7" spans="1:70" ht="18" customHeight="1">
      <c r="A7" s="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4"/>
      <c r="O7" s="14"/>
      <c r="P7" s="14"/>
      <c r="Q7" s="14"/>
      <c r="R7" s="4"/>
      <c r="S7" s="4"/>
      <c r="T7" s="4"/>
      <c r="U7" s="4"/>
      <c r="V7" s="4"/>
      <c r="W7" s="4"/>
      <c r="X7" s="4"/>
      <c r="Y7" s="38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38"/>
      <c r="AV7" s="4"/>
      <c r="AW7" s="72" t="s">
        <v>141</v>
      </c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4"/>
      <c r="BJ7" s="4"/>
      <c r="BK7" s="4"/>
      <c r="BL7" s="4"/>
      <c r="BM7" s="29"/>
      <c r="BN7" s="14"/>
      <c r="BO7" s="1"/>
      <c r="BP7" s="1"/>
      <c r="BQ7" s="1"/>
      <c r="BR7" s="1"/>
    </row>
    <row r="8" spans="1:70" ht="15" customHeight="1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4"/>
      <c r="O8" s="14"/>
      <c r="P8" s="14"/>
      <c r="Q8" s="14"/>
      <c r="R8" s="4"/>
      <c r="S8" s="4"/>
      <c r="T8" s="4"/>
      <c r="U8" s="4"/>
      <c r="V8" s="4"/>
      <c r="W8" s="4"/>
      <c r="X8" s="4"/>
      <c r="Y8" s="38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38"/>
      <c r="AV8" s="4"/>
      <c r="AW8" s="73" t="s">
        <v>3</v>
      </c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29"/>
      <c r="BN8" s="14"/>
      <c r="BO8" s="1"/>
      <c r="BP8" s="1"/>
      <c r="BQ8" s="1"/>
      <c r="BR8" s="1"/>
    </row>
    <row r="9" spans="1:70" ht="15" customHeight="1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4"/>
      <c r="O9" s="14"/>
      <c r="P9" s="14"/>
      <c r="Q9" s="14"/>
      <c r="R9" s="4"/>
      <c r="S9" s="4"/>
      <c r="T9" s="4"/>
      <c r="U9" s="4"/>
      <c r="V9" s="4"/>
      <c r="W9" s="4"/>
      <c r="X9" s="4"/>
      <c r="Y9" s="38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38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29"/>
      <c r="BN9" s="14"/>
      <c r="BO9" s="1"/>
      <c r="BP9" s="1"/>
      <c r="BQ9" s="1"/>
      <c r="BR9" s="1"/>
    </row>
    <row r="10" spans="1:70" ht="15.75" customHeight="1">
      <c r="A10" s="1"/>
      <c r="B10" s="22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4"/>
      <c r="O10" s="14"/>
      <c r="P10" s="14"/>
      <c r="Q10" s="14"/>
      <c r="R10" s="1"/>
      <c r="S10" s="29"/>
      <c r="T10" s="29"/>
      <c r="U10" s="29"/>
      <c r="V10" s="29"/>
      <c r="W10" s="29"/>
      <c r="X10" s="29"/>
      <c r="Y10" s="39"/>
      <c r="Z10" s="29"/>
      <c r="AA10" s="29"/>
      <c r="AB10" s="29"/>
      <c r="AC10" s="29" t="s">
        <v>4</v>
      </c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14"/>
      <c r="BN10" s="14"/>
      <c r="BO10" s="1"/>
      <c r="BP10" s="1"/>
      <c r="BQ10" s="1"/>
      <c r="BR10" s="1"/>
    </row>
    <row r="11" spans="1:70" ht="15" customHeight="1">
      <c r="A11" s="1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4"/>
      <c r="O11" s="14"/>
      <c r="P11" s="14"/>
      <c r="Q11" s="14"/>
      <c r="R11" s="5"/>
      <c r="S11" s="5"/>
      <c r="T11" s="5"/>
      <c r="U11" s="5"/>
      <c r="V11" s="5"/>
      <c r="W11" s="5"/>
      <c r="X11" s="5"/>
      <c r="Y11" s="38"/>
      <c r="Z11" s="5"/>
      <c r="AA11" s="5"/>
      <c r="AB11" s="40" t="s">
        <v>5</v>
      </c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1"/>
      <c r="AU11" s="1"/>
      <c r="AV11" s="1"/>
      <c r="AW11" s="1"/>
      <c r="AX11" s="1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14"/>
      <c r="BN11" s="14"/>
      <c r="BO11" s="1"/>
      <c r="BP11" s="1"/>
      <c r="BQ11" s="1"/>
      <c r="BR11" s="1"/>
    </row>
    <row r="12" spans="1:70" ht="15" customHeight="1">
      <c r="A12" s="1"/>
      <c r="B12" s="22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5"/>
      <c r="O12" s="5"/>
      <c r="P12" s="5"/>
      <c r="Q12" s="5"/>
      <c r="R12" s="1"/>
      <c r="S12" s="29"/>
      <c r="T12" s="29"/>
      <c r="U12" s="29"/>
      <c r="V12" s="29"/>
      <c r="W12" s="29"/>
      <c r="X12" s="29"/>
      <c r="Y12" s="39"/>
      <c r="Z12" s="29"/>
      <c r="AA12" s="29"/>
      <c r="AB12" s="29"/>
      <c r="AC12" s="1"/>
      <c r="AD12" s="29"/>
      <c r="AE12" s="1"/>
      <c r="AF12" s="29" t="s">
        <v>6</v>
      </c>
      <c r="AG12" s="1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14"/>
      <c r="BN12" s="14"/>
      <c r="BO12" s="1"/>
      <c r="BP12" s="1"/>
      <c r="BQ12" s="1"/>
      <c r="BR12" s="1"/>
    </row>
    <row r="13" spans="1:70" ht="23.25" customHeight="1">
      <c r="A13" s="1"/>
      <c r="B13" s="22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4"/>
      <c r="O13" s="14"/>
      <c r="P13" s="14"/>
      <c r="Q13" s="14"/>
      <c r="R13" s="1"/>
      <c r="S13" s="30"/>
      <c r="T13" s="30"/>
      <c r="U13" s="30"/>
      <c r="V13" s="30"/>
      <c r="W13" s="30"/>
      <c r="X13" s="30"/>
      <c r="Y13" s="41"/>
      <c r="Z13" s="29" t="s">
        <v>7</v>
      </c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41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14"/>
      <c r="BN13" s="14"/>
      <c r="BO13" s="1"/>
      <c r="BP13" s="1"/>
      <c r="BQ13" s="1"/>
      <c r="BR13" s="1"/>
    </row>
    <row r="14" spans="1:70" ht="18.75" customHeight="1">
      <c r="A14" s="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4"/>
      <c r="O14" s="14"/>
      <c r="P14" s="14"/>
      <c r="Q14" s="14"/>
      <c r="R14" s="1"/>
      <c r="S14" s="30"/>
      <c r="T14" s="30"/>
      <c r="U14" s="30"/>
      <c r="V14" s="30"/>
      <c r="W14" s="30"/>
      <c r="X14" s="30"/>
      <c r="Y14" s="41"/>
      <c r="Z14" s="29"/>
      <c r="AA14" s="29"/>
      <c r="AB14" s="29"/>
      <c r="AC14" s="224" t="s">
        <v>8</v>
      </c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29"/>
      <c r="AS14" s="29"/>
      <c r="AT14" s="29"/>
      <c r="AU14" s="41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14"/>
      <c r="BN14" s="14"/>
      <c r="BO14" s="1"/>
      <c r="BP14" s="1"/>
      <c r="BQ14" s="1"/>
      <c r="BR14" s="1"/>
    </row>
    <row r="15" spans="1:70" ht="23.25" customHeight="1">
      <c r="A15" s="1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4"/>
      <c r="O15" s="14"/>
      <c r="P15" s="14"/>
      <c r="Q15" s="14"/>
      <c r="R15" s="1"/>
      <c r="S15" s="30"/>
      <c r="T15" s="30"/>
      <c r="U15" s="30"/>
      <c r="V15" s="30"/>
      <c r="W15" s="30"/>
      <c r="X15" s="30"/>
      <c r="Y15" s="29" t="s">
        <v>9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14"/>
      <c r="BN15" s="14"/>
      <c r="BO15" s="1"/>
      <c r="BP15" s="1"/>
      <c r="BQ15" s="1"/>
      <c r="BR15" s="1"/>
    </row>
    <row r="16" spans="1:70" ht="23.25" hidden="1" customHeight="1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4"/>
      <c r="O16" s="14"/>
      <c r="P16" s="14"/>
      <c r="Q16" s="14"/>
      <c r="R16" s="1"/>
      <c r="S16" s="30"/>
      <c r="T16" s="30"/>
      <c r="U16" s="30"/>
      <c r="V16" s="30"/>
      <c r="W16" s="30"/>
      <c r="X16" s="30"/>
      <c r="Y16" s="41"/>
      <c r="Z16" s="224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14"/>
      <c r="BN16" s="14"/>
      <c r="BO16" s="1"/>
      <c r="BP16" s="1"/>
      <c r="BQ16" s="1"/>
      <c r="BR16" s="1"/>
    </row>
    <row r="17" spans="1:70" ht="17.25" customHeight="1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4"/>
      <c r="O17" s="14"/>
      <c r="P17" s="14"/>
      <c r="Q17" s="14"/>
      <c r="R17" s="1"/>
      <c r="S17" s="29"/>
      <c r="T17" s="29"/>
      <c r="U17" s="29"/>
      <c r="V17" s="29"/>
      <c r="W17" s="29"/>
      <c r="X17" s="29"/>
      <c r="Y17" s="39"/>
      <c r="Z17" s="29"/>
      <c r="AA17" s="29"/>
      <c r="AB17" s="224" t="s">
        <v>10</v>
      </c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29"/>
      <c r="AR17" s="29"/>
      <c r="AS17" s="29"/>
      <c r="AT17" s="29"/>
      <c r="AU17" s="3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14"/>
      <c r="BN17" s="14"/>
      <c r="BO17" s="1"/>
      <c r="BP17" s="1"/>
      <c r="BQ17" s="1"/>
      <c r="BR17" s="1"/>
    </row>
    <row r="18" spans="1:70" ht="15" customHeight="1">
      <c r="A18" s="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14"/>
      <c r="O18" s="14"/>
      <c r="P18" s="14"/>
      <c r="Q18" s="14"/>
      <c r="R18" s="4"/>
      <c r="S18" s="4"/>
      <c r="T18" s="4"/>
      <c r="U18" s="4"/>
      <c r="V18" s="4"/>
      <c r="W18" s="4"/>
      <c r="X18" s="4"/>
      <c r="Y18" s="38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3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14"/>
      <c r="BN18" s="14"/>
      <c r="BO18" s="1"/>
      <c r="BP18" s="1"/>
      <c r="BQ18" s="1"/>
      <c r="BR18" s="1"/>
    </row>
    <row r="19" spans="1:70" ht="15.75" customHeight="1">
      <c r="A19" s="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14" t="s">
        <v>11</v>
      </c>
      <c r="N19" s="213" t="s">
        <v>12</v>
      </c>
      <c r="O19" s="165"/>
      <c r="P19" s="165"/>
      <c r="Q19" s="165"/>
      <c r="R19" s="166"/>
      <c r="S19" s="213" t="s">
        <v>13</v>
      </c>
      <c r="T19" s="165"/>
      <c r="U19" s="165"/>
      <c r="V19" s="166"/>
      <c r="W19" s="213" t="s">
        <v>14</v>
      </c>
      <c r="X19" s="165"/>
      <c r="Y19" s="165"/>
      <c r="Z19" s="166"/>
      <c r="AA19" s="213" t="s">
        <v>15</v>
      </c>
      <c r="AB19" s="165"/>
      <c r="AC19" s="165"/>
      <c r="AD19" s="165"/>
      <c r="AE19" s="166"/>
      <c r="AF19" s="213" t="s">
        <v>16</v>
      </c>
      <c r="AG19" s="165"/>
      <c r="AH19" s="165"/>
      <c r="AI19" s="165"/>
      <c r="AJ19" s="225" t="s">
        <v>17</v>
      </c>
      <c r="AK19" s="165"/>
      <c r="AL19" s="165"/>
      <c r="AM19" s="166"/>
      <c r="AN19" s="213" t="s">
        <v>18</v>
      </c>
      <c r="AO19" s="165"/>
      <c r="AP19" s="165"/>
      <c r="AQ19" s="165"/>
      <c r="AR19" s="166"/>
      <c r="AS19" s="213" t="s">
        <v>19</v>
      </c>
      <c r="AT19" s="165"/>
      <c r="AU19" s="165"/>
      <c r="AV19" s="166"/>
      <c r="AW19" s="213" t="s">
        <v>20</v>
      </c>
      <c r="AX19" s="165"/>
      <c r="AY19" s="165"/>
      <c r="AZ19" s="166"/>
      <c r="BA19" s="213" t="s">
        <v>21</v>
      </c>
      <c r="BB19" s="165"/>
      <c r="BC19" s="165"/>
      <c r="BD19" s="165"/>
      <c r="BE19" s="166"/>
      <c r="BF19" s="213" t="s">
        <v>22</v>
      </c>
      <c r="BG19" s="165"/>
      <c r="BH19" s="165"/>
      <c r="BI19" s="166"/>
      <c r="BJ19" s="213" t="s">
        <v>23</v>
      </c>
      <c r="BK19" s="165"/>
      <c r="BL19" s="165"/>
      <c r="BM19" s="165"/>
      <c r="BN19" s="166"/>
      <c r="BO19" s="1"/>
      <c r="BP19" s="1"/>
      <c r="BQ19" s="1"/>
      <c r="BR19" s="1"/>
    </row>
    <row r="20" spans="1:70" ht="15" customHeight="1">
      <c r="A20" s="1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215"/>
      <c r="N20" s="15">
        <v>1</v>
      </c>
      <c r="O20" s="15">
        <v>2</v>
      </c>
      <c r="P20" s="15">
        <v>3</v>
      </c>
      <c r="Q20" s="15">
        <v>4</v>
      </c>
      <c r="R20" s="15">
        <v>5</v>
      </c>
      <c r="S20" s="15">
        <v>6</v>
      </c>
      <c r="T20" s="15">
        <v>7</v>
      </c>
      <c r="U20" s="15">
        <v>8</v>
      </c>
      <c r="V20" s="15">
        <v>9</v>
      </c>
      <c r="W20" s="15">
        <v>10</v>
      </c>
      <c r="X20" s="15">
        <v>11</v>
      </c>
      <c r="Y20" s="15">
        <v>12</v>
      </c>
      <c r="Z20" s="15">
        <v>13</v>
      </c>
      <c r="AA20" s="15">
        <v>14</v>
      </c>
      <c r="AB20" s="15">
        <v>15</v>
      </c>
      <c r="AC20" s="15">
        <v>16</v>
      </c>
      <c r="AD20" s="15">
        <v>17</v>
      </c>
      <c r="AE20" s="15">
        <v>18</v>
      </c>
      <c r="AF20" s="15">
        <v>19</v>
      </c>
      <c r="AG20" s="15">
        <v>20</v>
      </c>
      <c r="AH20" s="15">
        <v>21</v>
      </c>
      <c r="AI20" s="15">
        <v>22</v>
      </c>
      <c r="AJ20" s="15">
        <v>23</v>
      </c>
      <c r="AK20" s="15">
        <v>24</v>
      </c>
      <c r="AL20" s="15">
        <v>25</v>
      </c>
      <c r="AM20" s="15">
        <v>26</v>
      </c>
      <c r="AN20" s="15">
        <v>27</v>
      </c>
      <c r="AO20" s="15">
        <v>28</v>
      </c>
      <c r="AP20" s="15">
        <v>29</v>
      </c>
      <c r="AQ20" s="15">
        <v>30</v>
      </c>
      <c r="AR20" s="15">
        <v>31</v>
      </c>
      <c r="AS20" s="15">
        <v>32</v>
      </c>
      <c r="AT20" s="15">
        <v>33</v>
      </c>
      <c r="AU20" s="15">
        <v>34</v>
      </c>
      <c r="AV20" s="15">
        <v>35</v>
      </c>
      <c r="AW20" s="15">
        <v>36</v>
      </c>
      <c r="AX20" s="15">
        <v>37</v>
      </c>
      <c r="AY20" s="15">
        <v>38</v>
      </c>
      <c r="AZ20" s="15">
        <v>39</v>
      </c>
      <c r="BA20" s="15">
        <v>40</v>
      </c>
      <c r="BB20" s="15">
        <v>41</v>
      </c>
      <c r="BC20" s="15">
        <v>42</v>
      </c>
      <c r="BD20" s="15">
        <v>43</v>
      </c>
      <c r="BE20" s="15">
        <v>44</v>
      </c>
      <c r="BF20" s="15">
        <v>45</v>
      </c>
      <c r="BG20" s="15">
        <v>46</v>
      </c>
      <c r="BH20" s="15">
        <v>47</v>
      </c>
      <c r="BI20" s="15">
        <v>48</v>
      </c>
      <c r="BJ20" s="15">
        <v>49</v>
      </c>
      <c r="BK20" s="15">
        <v>50</v>
      </c>
      <c r="BL20" s="15">
        <v>51</v>
      </c>
      <c r="BM20" s="15">
        <v>52</v>
      </c>
      <c r="BN20" s="76"/>
      <c r="BO20" s="1"/>
      <c r="BP20" s="1"/>
      <c r="BQ20" s="1"/>
      <c r="BR20" s="1"/>
    </row>
    <row r="21" spans="1:70" ht="15" customHeight="1">
      <c r="A21" s="1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215"/>
      <c r="N21" s="16">
        <v>2</v>
      </c>
      <c r="O21" s="17">
        <v>9</v>
      </c>
      <c r="P21" s="17">
        <v>16</v>
      </c>
      <c r="Q21" s="17">
        <v>23</v>
      </c>
      <c r="R21" s="17">
        <v>30</v>
      </c>
      <c r="S21" s="17">
        <v>7</v>
      </c>
      <c r="T21" s="17">
        <v>14</v>
      </c>
      <c r="U21" s="31">
        <v>21</v>
      </c>
      <c r="V21" s="32">
        <v>28</v>
      </c>
      <c r="W21" s="17">
        <v>4</v>
      </c>
      <c r="X21" s="17">
        <v>11</v>
      </c>
      <c r="Y21" s="17">
        <v>18</v>
      </c>
      <c r="Z21" s="17">
        <v>25</v>
      </c>
      <c r="AA21" s="17">
        <v>2</v>
      </c>
      <c r="AB21" s="17">
        <v>9</v>
      </c>
      <c r="AC21" s="17">
        <v>16</v>
      </c>
      <c r="AD21" s="17">
        <v>23</v>
      </c>
      <c r="AE21" s="42">
        <v>30</v>
      </c>
      <c r="AF21" s="42">
        <v>6</v>
      </c>
      <c r="AG21" s="42">
        <v>13</v>
      </c>
      <c r="AH21" s="17">
        <v>20</v>
      </c>
      <c r="AI21" s="53">
        <v>27</v>
      </c>
      <c r="AJ21" s="54">
        <v>3</v>
      </c>
      <c r="AK21" s="17">
        <v>10</v>
      </c>
      <c r="AL21" s="17">
        <v>17</v>
      </c>
      <c r="AM21" s="17">
        <v>24</v>
      </c>
      <c r="AN21" s="17">
        <v>3</v>
      </c>
      <c r="AO21" s="17">
        <v>10</v>
      </c>
      <c r="AP21" s="17">
        <v>17</v>
      </c>
      <c r="AQ21" s="53">
        <v>24</v>
      </c>
      <c r="AR21" s="54">
        <v>31</v>
      </c>
      <c r="AS21" s="17">
        <v>7</v>
      </c>
      <c r="AT21" s="17">
        <v>14</v>
      </c>
      <c r="AU21" s="17">
        <v>21</v>
      </c>
      <c r="AV21" s="17">
        <v>28</v>
      </c>
      <c r="AW21" s="17">
        <v>5</v>
      </c>
      <c r="AX21" s="17">
        <v>12</v>
      </c>
      <c r="AY21" s="17">
        <v>19</v>
      </c>
      <c r="AZ21" s="17">
        <v>26</v>
      </c>
      <c r="BA21" s="17">
        <v>2</v>
      </c>
      <c r="BB21" s="17">
        <v>9</v>
      </c>
      <c r="BC21" s="17">
        <v>16</v>
      </c>
      <c r="BD21" s="17">
        <v>23</v>
      </c>
      <c r="BE21" s="17">
        <v>30</v>
      </c>
      <c r="BF21" s="17">
        <v>7</v>
      </c>
      <c r="BG21" s="17">
        <v>14</v>
      </c>
      <c r="BH21" s="17">
        <v>21</v>
      </c>
      <c r="BI21" s="17">
        <v>28</v>
      </c>
      <c r="BJ21" s="17">
        <v>4</v>
      </c>
      <c r="BK21" s="17">
        <v>11</v>
      </c>
      <c r="BL21" s="17">
        <v>18</v>
      </c>
      <c r="BM21" s="17">
        <v>25</v>
      </c>
      <c r="BN21" s="77">
        <v>26</v>
      </c>
      <c r="BO21" s="1"/>
      <c r="BP21" s="1"/>
      <c r="BQ21" s="1"/>
      <c r="BR21" s="1"/>
    </row>
    <row r="22" spans="1:70" ht="15" customHeight="1">
      <c r="A22" s="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18"/>
      <c r="N22" s="19">
        <v>6</v>
      </c>
      <c r="O22" s="20">
        <v>13</v>
      </c>
      <c r="P22" s="20">
        <v>20</v>
      </c>
      <c r="Q22" s="20">
        <v>27</v>
      </c>
      <c r="R22" s="20">
        <v>4</v>
      </c>
      <c r="S22" s="20">
        <v>11</v>
      </c>
      <c r="T22" s="20">
        <v>18</v>
      </c>
      <c r="U22" s="33">
        <v>25</v>
      </c>
      <c r="V22" s="34">
        <v>1</v>
      </c>
      <c r="W22" s="20">
        <v>8</v>
      </c>
      <c r="X22" s="20">
        <v>15</v>
      </c>
      <c r="Y22" s="20">
        <v>22</v>
      </c>
      <c r="Z22" s="20">
        <v>29</v>
      </c>
      <c r="AA22" s="20">
        <v>6</v>
      </c>
      <c r="AB22" s="20">
        <v>13</v>
      </c>
      <c r="AC22" s="20">
        <v>20</v>
      </c>
      <c r="AD22" s="20">
        <v>27</v>
      </c>
      <c r="AE22" s="20">
        <v>3</v>
      </c>
      <c r="AF22" s="20">
        <v>10</v>
      </c>
      <c r="AG22" s="20">
        <v>17</v>
      </c>
      <c r="AH22" s="20">
        <v>24</v>
      </c>
      <c r="AI22" s="33">
        <v>31</v>
      </c>
      <c r="AJ22" s="55">
        <v>7</v>
      </c>
      <c r="AK22" s="20">
        <v>14</v>
      </c>
      <c r="AL22" s="20">
        <v>21</v>
      </c>
      <c r="AM22" s="20">
        <v>28</v>
      </c>
      <c r="AN22" s="20">
        <v>7</v>
      </c>
      <c r="AO22" s="66">
        <v>14</v>
      </c>
      <c r="AP22" s="20">
        <v>21</v>
      </c>
      <c r="AQ22" s="33">
        <v>28</v>
      </c>
      <c r="AR22" s="55">
        <v>4</v>
      </c>
      <c r="AS22" s="20">
        <v>11</v>
      </c>
      <c r="AT22" s="20">
        <v>18</v>
      </c>
      <c r="AU22" s="20">
        <v>25</v>
      </c>
      <c r="AV22" s="20">
        <v>2</v>
      </c>
      <c r="AW22" s="74">
        <v>9</v>
      </c>
      <c r="AX22" s="20">
        <v>16</v>
      </c>
      <c r="AY22" s="20">
        <v>23</v>
      </c>
      <c r="AZ22" s="20">
        <v>30</v>
      </c>
      <c r="BA22" s="20">
        <v>6</v>
      </c>
      <c r="BB22" s="74">
        <v>13</v>
      </c>
      <c r="BC22" s="20">
        <v>20</v>
      </c>
      <c r="BD22" s="20">
        <v>27</v>
      </c>
      <c r="BE22" s="20">
        <v>4</v>
      </c>
      <c r="BF22" s="20">
        <v>11</v>
      </c>
      <c r="BG22" s="20">
        <v>18</v>
      </c>
      <c r="BH22" s="20">
        <v>25</v>
      </c>
      <c r="BI22" s="20">
        <v>1</v>
      </c>
      <c r="BJ22" s="20">
        <v>8</v>
      </c>
      <c r="BK22" s="20">
        <v>15</v>
      </c>
      <c r="BL22" s="20">
        <v>22</v>
      </c>
      <c r="BM22" s="20">
        <v>29</v>
      </c>
      <c r="BN22" s="78">
        <v>30</v>
      </c>
      <c r="BO22" s="1"/>
      <c r="BP22" s="1"/>
      <c r="BQ22" s="1"/>
      <c r="BR22" s="1"/>
    </row>
    <row r="23" spans="1:70" ht="15.75" customHeight="1">
      <c r="A23" s="1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18"/>
      <c r="N23" s="21" t="s">
        <v>24</v>
      </c>
      <c r="O23" s="21" t="s">
        <v>25</v>
      </c>
      <c r="P23" s="21" t="s">
        <v>24</v>
      </c>
      <c r="Q23" s="21" t="s">
        <v>25</v>
      </c>
      <c r="R23" s="21" t="s">
        <v>24</v>
      </c>
      <c r="S23" s="21" t="s">
        <v>25</v>
      </c>
      <c r="T23" s="21" t="s">
        <v>24</v>
      </c>
      <c r="U23" s="21" t="s">
        <v>25</v>
      </c>
      <c r="V23" s="21" t="s">
        <v>24</v>
      </c>
      <c r="W23" s="21" t="s">
        <v>25</v>
      </c>
      <c r="X23" s="21" t="s">
        <v>24</v>
      </c>
      <c r="Y23" s="21" t="s">
        <v>25</v>
      </c>
      <c r="Z23" s="21" t="s">
        <v>24</v>
      </c>
      <c r="AA23" s="21" t="s">
        <v>25</v>
      </c>
      <c r="AB23" s="21" t="s">
        <v>24</v>
      </c>
      <c r="AC23" s="21" t="s">
        <v>25</v>
      </c>
      <c r="AD23" s="21" t="s">
        <v>24</v>
      </c>
      <c r="AE23" s="21" t="s">
        <v>25</v>
      </c>
      <c r="AF23" s="21" t="s">
        <v>24</v>
      </c>
      <c r="AG23" s="21" t="s">
        <v>25</v>
      </c>
      <c r="AH23" s="21" t="s">
        <v>24</v>
      </c>
      <c r="AI23" s="56" t="s">
        <v>25</v>
      </c>
      <c r="AJ23" s="57" t="s">
        <v>24</v>
      </c>
      <c r="AK23" s="21" t="s">
        <v>25</v>
      </c>
      <c r="AL23" s="21" t="s">
        <v>24</v>
      </c>
      <c r="AM23" s="21" t="s">
        <v>25</v>
      </c>
      <c r="AN23" s="21" t="s">
        <v>24</v>
      </c>
      <c r="AO23" s="21" t="s">
        <v>25</v>
      </c>
      <c r="AP23" s="21" t="s">
        <v>24</v>
      </c>
      <c r="AQ23" s="21" t="s">
        <v>25</v>
      </c>
      <c r="AR23" s="21" t="s">
        <v>24</v>
      </c>
      <c r="AS23" s="21" t="s">
        <v>25</v>
      </c>
      <c r="AT23" s="21" t="s">
        <v>24</v>
      </c>
      <c r="AU23" s="21" t="s">
        <v>25</v>
      </c>
      <c r="AV23" s="21" t="s">
        <v>24</v>
      </c>
      <c r="AW23" s="21" t="s">
        <v>25</v>
      </c>
      <c r="AX23" s="21" t="s">
        <v>24</v>
      </c>
      <c r="AY23" s="21" t="s">
        <v>25</v>
      </c>
      <c r="AZ23" s="21" t="s">
        <v>24</v>
      </c>
      <c r="BA23" s="21" t="s">
        <v>25</v>
      </c>
      <c r="BB23" s="21" t="s">
        <v>24</v>
      </c>
      <c r="BC23" s="21" t="s">
        <v>25</v>
      </c>
      <c r="BD23" s="21" t="s">
        <v>24</v>
      </c>
      <c r="BE23" s="21" t="s">
        <v>25</v>
      </c>
      <c r="BF23" s="21" t="s">
        <v>24</v>
      </c>
      <c r="BG23" s="21" t="s">
        <v>25</v>
      </c>
      <c r="BH23" s="21" t="s">
        <v>24</v>
      </c>
      <c r="BI23" s="21" t="s">
        <v>25</v>
      </c>
      <c r="BJ23" s="21" t="s">
        <v>24</v>
      </c>
      <c r="BK23" s="21" t="s">
        <v>25</v>
      </c>
      <c r="BL23" s="21" t="s">
        <v>24</v>
      </c>
      <c r="BM23" s="21" t="s">
        <v>25</v>
      </c>
      <c r="BN23" s="21" t="s">
        <v>24</v>
      </c>
      <c r="BO23" s="1"/>
      <c r="BP23" s="1"/>
      <c r="BQ23" s="1"/>
      <c r="BR23" s="1"/>
    </row>
    <row r="24" spans="1:70" ht="15.75" customHeight="1">
      <c r="A24" s="1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40" t="s">
        <v>26</v>
      </c>
      <c r="N24" s="14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34" t="s">
        <v>27</v>
      </c>
      <c r="AE24" s="129" t="s">
        <v>27</v>
      </c>
      <c r="AF24" s="129" t="s">
        <v>28</v>
      </c>
      <c r="AG24" s="129" t="s">
        <v>28</v>
      </c>
      <c r="AH24" s="129" t="s">
        <v>28</v>
      </c>
      <c r="AI24" s="58" t="s">
        <v>27</v>
      </c>
      <c r="AJ24" s="136" t="s">
        <v>29</v>
      </c>
      <c r="AK24" s="134" t="s">
        <v>29</v>
      </c>
      <c r="AL24" s="134" t="s">
        <v>29</v>
      </c>
      <c r="AM24" s="134" t="s">
        <v>29</v>
      </c>
      <c r="AN24" s="59"/>
      <c r="AO24" s="59"/>
      <c r="AP24" s="59"/>
      <c r="AQ24" s="59"/>
      <c r="AR24" s="137"/>
      <c r="AS24" s="67"/>
      <c r="AT24" s="134"/>
      <c r="AU24" s="134"/>
      <c r="AV24" s="67"/>
      <c r="AW24" s="67"/>
      <c r="AX24" s="67"/>
      <c r="AY24" s="59"/>
      <c r="AZ24" s="59"/>
      <c r="BA24" s="59"/>
      <c r="BB24" s="134"/>
      <c r="BC24" s="129" t="s">
        <v>27</v>
      </c>
      <c r="BD24" s="129" t="s">
        <v>27</v>
      </c>
      <c r="BE24" s="58" t="s">
        <v>27</v>
      </c>
      <c r="BF24" s="129" t="s">
        <v>28</v>
      </c>
      <c r="BG24" s="129" t="s">
        <v>28</v>
      </c>
      <c r="BH24" s="129" t="s">
        <v>28</v>
      </c>
      <c r="BI24" s="129" t="s">
        <v>28</v>
      </c>
      <c r="BJ24" s="129" t="s">
        <v>28</v>
      </c>
      <c r="BK24" s="129" t="s">
        <v>28</v>
      </c>
      <c r="BL24" s="129" t="s">
        <v>28</v>
      </c>
      <c r="BM24" s="129" t="s">
        <v>28</v>
      </c>
      <c r="BN24" s="129" t="s">
        <v>28</v>
      </c>
      <c r="BO24" s="1"/>
      <c r="BP24" s="1"/>
      <c r="BQ24" s="1"/>
      <c r="BR24" s="1"/>
    </row>
    <row r="25" spans="1:70" ht="15.75" customHeight="1">
      <c r="A25" s="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41"/>
      <c r="N25" s="14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135"/>
      <c r="AE25" s="130"/>
      <c r="AF25" s="130"/>
      <c r="AG25" s="130"/>
      <c r="AH25" s="130"/>
      <c r="AI25" s="58" t="s">
        <v>28</v>
      </c>
      <c r="AJ25" s="135"/>
      <c r="AK25" s="130"/>
      <c r="AL25" s="135"/>
      <c r="AM25" s="135"/>
      <c r="AN25" s="19"/>
      <c r="AO25" s="19"/>
      <c r="AP25" s="19"/>
      <c r="AQ25" s="19"/>
      <c r="AR25" s="130"/>
      <c r="AS25" s="68"/>
      <c r="AT25" s="130"/>
      <c r="AU25" s="130"/>
      <c r="AV25" s="68"/>
      <c r="AW25" s="68"/>
      <c r="AX25" s="68"/>
      <c r="AY25" s="19"/>
      <c r="AZ25" s="19"/>
      <c r="BA25" s="19"/>
      <c r="BB25" s="135"/>
      <c r="BC25" s="130"/>
      <c r="BD25" s="130"/>
      <c r="BE25" s="58" t="s">
        <v>28</v>
      </c>
      <c r="BF25" s="130"/>
      <c r="BG25" s="130"/>
      <c r="BH25" s="130"/>
      <c r="BI25" s="130"/>
      <c r="BJ25" s="130"/>
      <c r="BK25" s="130"/>
      <c r="BL25" s="130"/>
      <c r="BM25" s="130"/>
      <c r="BN25" s="130"/>
      <c r="BO25" s="1"/>
      <c r="BP25" s="1"/>
      <c r="BQ25" s="1"/>
      <c r="BR25" s="1"/>
    </row>
    <row r="26" spans="1:70" ht="15" customHeight="1">
      <c r="A26" s="1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4" t="s">
        <v>30</v>
      </c>
      <c r="N26" s="24"/>
      <c r="O26" s="25"/>
      <c r="P26" s="26"/>
      <c r="Q26" s="26"/>
      <c r="R26" s="18"/>
      <c r="S26" s="25" t="s">
        <v>31</v>
      </c>
      <c r="T26" s="24"/>
      <c r="U26" s="26"/>
      <c r="V26" s="26"/>
      <c r="W26" s="26"/>
      <c r="X26" s="26"/>
      <c r="Y26" s="26"/>
      <c r="Z26" s="26" t="s">
        <v>27</v>
      </c>
      <c r="AA26" s="25" t="s">
        <v>32</v>
      </c>
      <c r="AB26" s="24"/>
      <c r="AC26" s="26"/>
      <c r="AD26" s="43"/>
      <c r="AE26" s="43"/>
      <c r="AF26" s="26"/>
      <c r="AG26" s="25"/>
      <c r="AH26" s="24"/>
      <c r="AI26" s="24"/>
      <c r="AJ26" s="24"/>
      <c r="AK26" s="26"/>
      <c r="AL26" s="26"/>
      <c r="AM26" s="26"/>
      <c r="AN26" s="26"/>
      <c r="AO26" s="26"/>
      <c r="AP26" s="26"/>
      <c r="AQ26" s="26"/>
      <c r="AR26" s="26"/>
      <c r="AS26" s="27"/>
      <c r="AT26" s="27" t="s">
        <v>28</v>
      </c>
      <c r="AU26" s="25" t="s">
        <v>33</v>
      </c>
      <c r="AV26" s="26"/>
      <c r="AW26" s="26"/>
      <c r="AX26" s="27"/>
      <c r="AY26" s="27"/>
      <c r="AZ26" s="26"/>
      <c r="BA26" s="1"/>
      <c r="BB26" s="1"/>
      <c r="BC26" s="1"/>
      <c r="BD26" s="1"/>
      <c r="BE26" s="1"/>
      <c r="BF26" s="1"/>
      <c r="BG26" s="26"/>
      <c r="BH26" s="26"/>
      <c r="BI26" s="26"/>
      <c r="BJ26" s="4"/>
      <c r="BK26" s="4"/>
      <c r="BL26" s="4"/>
      <c r="BM26" s="14"/>
      <c r="BN26" s="14"/>
      <c r="BO26" s="1"/>
      <c r="BP26" s="1"/>
      <c r="BQ26" s="1"/>
      <c r="BR26" s="1"/>
    </row>
    <row r="27" spans="1:70" ht="26.25" customHeight="1">
      <c r="A27" s="1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27"/>
      <c r="N27" s="26"/>
      <c r="O27" s="26"/>
      <c r="P27" s="26"/>
      <c r="Q27" s="26"/>
      <c r="R27" s="26"/>
      <c r="S27" s="146"/>
      <c r="T27" s="115"/>
      <c r="U27" s="115"/>
      <c r="V27" s="115"/>
      <c r="W27" s="115"/>
      <c r="X27" s="115"/>
      <c r="Y27" s="115"/>
      <c r="Z27" s="27" t="s">
        <v>34</v>
      </c>
      <c r="AA27" s="25" t="s">
        <v>35</v>
      </c>
      <c r="AB27" s="26"/>
      <c r="AC27" s="26"/>
      <c r="AD27" s="26" t="s">
        <v>36</v>
      </c>
      <c r="AE27" s="25" t="s">
        <v>37</v>
      </c>
      <c r="AF27" s="26"/>
      <c r="AG27" s="26"/>
      <c r="AH27" s="26"/>
      <c r="AI27" s="26"/>
      <c r="AJ27" s="26"/>
      <c r="AK27" s="26"/>
      <c r="AL27" s="27" t="s">
        <v>29</v>
      </c>
      <c r="AM27" s="25" t="s">
        <v>38</v>
      </c>
      <c r="AN27" s="26"/>
      <c r="AO27" s="26"/>
      <c r="AP27" s="27"/>
      <c r="AQ27" s="26"/>
      <c r="AR27" s="26"/>
      <c r="AS27" s="26"/>
      <c r="AT27" s="26"/>
      <c r="AU27" s="146"/>
      <c r="AV27" s="115"/>
      <c r="AW27" s="115"/>
      <c r="AX27" s="115"/>
      <c r="AY27" s="115"/>
      <c r="AZ27" s="26"/>
      <c r="BA27" s="1"/>
      <c r="BB27" s="1"/>
      <c r="BC27" s="1"/>
      <c r="BD27" s="1"/>
      <c r="BE27" s="1"/>
      <c r="BF27" s="1"/>
      <c r="BG27" s="26"/>
      <c r="BH27" s="26"/>
      <c r="BI27" s="26"/>
      <c r="BJ27" s="4"/>
      <c r="BK27" s="4"/>
      <c r="BL27" s="4"/>
      <c r="BM27" s="14"/>
      <c r="BN27" s="14"/>
      <c r="BO27" s="1"/>
      <c r="BP27" s="1"/>
      <c r="BQ27" s="1"/>
      <c r="BR27" s="1"/>
    </row>
    <row r="28" spans="1:70" ht="15.75" customHeight="1">
      <c r="A28" s="1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27"/>
      <c r="N28" s="26"/>
      <c r="O28" s="26"/>
      <c r="P28" s="26"/>
      <c r="Q28" s="26"/>
      <c r="R28" s="26"/>
      <c r="S28" s="25"/>
      <c r="T28" s="26"/>
      <c r="U28" s="26"/>
      <c r="V28" s="26"/>
      <c r="W28" s="26"/>
      <c r="X28" s="26"/>
      <c r="Y28" s="26"/>
      <c r="Z28" s="26"/>
      <c r="AA28" s="25"/>
      <c r="AB28" s="26"/>
      <c r="AC28" s="26"/>
      <c r="AD28" s="44"/>
      <c r="AE28" s="45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6"/>
      <c r="AY28" s="26"/>
      <c r="AZ28" s="26"/>
      <c r="BA28" s="44"/>
      <c r="BB28" s="45"/>
      <c r="BC28" s="75"/>
      <c r="BD28" s="75"/>
      <c r="BE28" s="44"/>
      <c r="BF28" s="27"/>
      <c r="BG28" s="4"/>
      <c r="BH28" s="4"/>
      <c r="BI28" s="4"/>
      <c r="BJ28" s="4"/>
      <c r="BK28" s="4"/>
      <c r="BL28" s="4"/>
      <c r="BM28" s="14"/>
      <c r="BN28" s="14"/>
      <c r="BO28" s="1"/>
      <c r="BP28" s="1"/>
      <c r="BQ28" s="1"/>
      <c r="BR28" s="1"/>
    </row>
    <row r="29" spans="1:70" ht="15" customHeight="1">
      <c r="A29" s="155" t="s">
        <v>39</v>
      </c>
      <c r="B29" s="157" t="s">
        <v>40</v>
      </c>
      <c r="C29" s="145" t="s">
        <v>41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0"/>
      <c r="O29" s="132" t="s">
        <v>42</v>
      </c>
      <c r="P29" s="144" t="s">
        <v>43</v>
      </c>
      <c r="Q29" s="147" t="s">
        <v>44</v>
      </c>
      <c r="R29" s="127"/>
      <c r="S29" s="127"/>
      <c r="T29" s="127"/>
      <c r="U29" s="127"/>
      <c r="V29" s="127"/>
      <c r="W29" s="127"/>
      <c r="X29" s="127"/>
      <c r="Y29" s="46"/>
      <c r="Z29" s="148" t="s">
        <v>45</v>
      </c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8"/>
      <c r="AU29" s="69"/>
      <c r="AV29" s="148" t="s">
        <v>46</v>
      </c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8"/>
      <c r="BQ29" s="79"/>
      <c r="BR29" s="80"/>
    </row>
    <row r="30" spans="1:70" ht="19.5" customHeight="1">
      <c r="A30" s="139"/>
      <c r="B30" s="121"/>
      <c r="C30" s="116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21"/>
      <c r="O30" s="116"/>
      <c r="P30" s="121"/>
      <c r="Q30" s="123" t="s">
        <v>47</v>
      </c>
      <c r="R30" s="120"/>
      <c r="S30" s="123" t="s">
        <v>48</v>
      </c>
      <c r="T30" s="120"/>
      <c r="U30" s="123" t="s">
        <v>49</v>
      </c>
      <c r="V30" s="120"/>
      <c r="W30" s="123" t="s">
        <v>50</v>
      </c>
      <c r="X30" s="120"/>
      <c r="Y30" s="138" t="s">
        <v>51</v>
      </c>
      <c r="Z30" s="114" t="s">
        <v>52</v>
      </c>
      <c r="AA30" s="115"/>
      <c r="AB30" s="149" t="s">
        <v>53</v>
      </c>
      <c r="AC30" s="127"/>
      <c r="AD30" s="127"/>
      <c r="AE30" s="127"/>
      <c r="AF30" s="127"/>
      <c r="AG30" s="127"/>
      <c r="AH30" s="127"/>
      <c r="AI30" s="128"/>
      <c r="AJ30" s="114" t="s">
        <v>54</v>
      </c>
      <c r="AK30" s="115"/>
      <c r="AL30" s="35"/>
      <c r="AM30" s="119" t="s">
        <v>55</v>
      </c>
      <c r="AN30" s="120"/>
      <c r="AO30" s="123" t="s">
        <v>56</v>
      </c>
      <c r="AP30" s="124"/>
      <c r="AQ30" s="125" t="s">
        <v>57</v>
      </c>
      <c r="AR30" s="124"/>
      <c r="AS30" s="124"/>
      <c r="AT30" s="120"/>
      <c r="AU30" s="138" t="s">
        <v>58</v>
      </c>
      <c r="AV30" s="119" t="s">
        <v>52</v>
      </c>
      <c r="AW30" s="120"/>
      <c r="AX30" s="126" t="s">
        <v>53</v>
      </c>
      <c r="AY30" s="127"/>
      <c r="AZ30" s="127"/>
      <c r="BA30" s="127"/>
      <c r="BB30" s="127"/>
      <c r="BC30" s="127"/>
      <c r="BD30" s="127"/>
      <c r="BE30" s="128"/>
      <c r="BF30" s="119" t="s">
        <v>54</v>
      </c>
      <c r="BG30" s="120"/>
      <c r="BH30" s="48"/>
      <c r="BI30" s="119" t="s">
        <v>55</v>
      </c>
      <c r="BJ30" s="120"/>
      <c r="BK30" s="123" t="s">
        <v>56</v>
      </c>
      <c r="BL30" s="124"/>
      <c r="BM30" s="125" t="s">
        <v>57</v>
      </c>
      <c r="BN30" s="124"/>
      <c r="BO30" s="124"/>
      <c r="BP30" s="120"/>
      <c r="BQ30" s="221"/>
      <c r="BR30" s="121"/>
    </row>
    <row r="31" spans="1:70" ht="16.5" customHeight="1">
      <c r="A31" s="139"/>
      <c r="B31" s="121"/>
      <c r="C31" s="116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21"/>
      <c r="O31" s="116"/>
      <c r="P31" s="121"/>
      <c r="Q31" s="116"/>
      <c r="R31" s="121"/>
      <c r="S31" s="116"/>
      <c r="T31" s="121"/>
      <c r="U31" s="116"/>
      <c r="V31" s="121"/>
      <c r="W31" s="116"/>
      <c r="X31" s="121"/>
      <c r="Y31" s="139"/>
      <c r="Z31" s="116"/>
      <c r="AA31" s="115"/>
      <c r="AB31" s="123" t="s">
        <v>52</v>
      </c>
      <c r="AC31" s="120"/>
      <c r="AD31" s="149" t="s">
        <v>59</v>
      </c>
      <c r="AE31" s="127"/>
      <c r="AF31" s="127"/>
      <c r="AG31" s="127"/>
      <c r="AH31" s="127"/>
      <c r="AI31" s="128"/>
      <c r="AJ31" s="116"/>
      <c r="AK31" s="115"/>
      <c r="AL31" s="47"/>
      <c r="AM31" s="115"/>
      <c r="AN31" s="121"/>
      <c r="AO31" s="116"/>
      <c r="AP31" s="115"/>
      <c r="AQ31" s="117"/>
      <c r="AR31" s="118"/>
      <c r="AS31" s="118"/>
      <c r="AT31" s="122"/>
      <c r="AU31" s="139"/>
      <c r="AV31" s="115"/>
      <c r="AW31" s="121"/>
      <c r="AX31" s="114" t="s">
        <v>52</v>
      </c>
      <c r="AY31" s="115"/>
      <c r="AZ31" s="126" t="s">
        <v>60</v>
      </c>
      <c r="BA31" s="127"/>
      <c r="BB31" s="127"/>
      <c r="BC31" s="127"/>
      <c r="BD31" s="127"/>
      <c r="BE31" s="128"/>
      <c r="BF31" s="115"/>
      <c r="BG31" s="121"/>
      <c r="BH31" s="48"/>
      <c r="BI31" s="115"/>
      <c r="BJ31" s="121"/>
      <c r="BK31" s="116"/>
      <c r="BL31" s="115"/>
      <c r="BM31" s="117"/>
      <c r="BN31" s="118"/>
      <c r="BO31" s="118"/>
      <c r="BP31" s="122"/>
      <c r="BQ31" s="221"/>
      <c r="BR31" s="121"/>
    </row>
    <row r="32" spans="1:70" ht="12.75" customHeight="1">
      <c r="A32" s="139"/>
      <c r="B32" s="121"/>
      <c r="C32" s="116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21"/>
      <c r="O32" s="116"/>
      <c r="P32" s="121"/>
      <c r="Q32" s="116"/>
      <c r="R32" s="121"/>
      <c r="S32" s="116"/>
      <c r="T32" s="121"/>
      <c r="U32" s="116"/>
      <c r="V32" s="121"/>
      <c r="W32" s="116"/>
      <c r="X32" s="121"/>
      <c r="Y32" s="139"/>
      <c r="Z32" s="116"/>
      <c r="AA32" s="115"/>
      <c r="AB32" s="116"/>
      <c r="AC32" s="121"/>
      <c r="AD32" s="131" t="s">
        <v>61</v>
      </c>
      <c r="AE32" s="121"/>
      <c r="AF32" s="114" t="s">
        <v>62</v>
      </c>
      <c r="AG32" s="121"/>
      <c r="AH32" s="114" t="s">
        <v>63</v>
      </c>
      <c r="AI32" s="121"/>
      <c r="AJ32" s="116"/>
      <c r="AK32" s="115"/>
      <c r="AL32" s="47"/>
      <c r="AM32" s="115"/>
      <c r="AN32" s="121"/>
      <c r="AO32" s="116"/>
      <c r="AP32" s="115"/>
      <c r="AQ32" s="133" t="s">
        <v>64</v>
      </c>
      <c r="AR32" s="121"/>
      <c r="AS32" s="133" t="s">
        <v>65</v>
      </c>
      <c r="AT32" s="121"/>
      <c r="AU32" s="139"/>
      <c r="AV32" s="115"/>
      <c r="AW32" s="121"/>
      <c r="AX32" s="116"/>
      <c r="AY32" s="115"/>
      <c r="AZ32" s="132" t="s">
        <v>61</v>
      </c>
      <c r="BA32" s="120"/>
      <c r="BB32" s="114" t="s">
        <v>62</v>
      </c>
      <c r="BC32" s="121"/>
      <c r="BD32" s="114" t="s">
        <v>63</v>
      </c>
      <c r="BE32" s="121"/>
      <c r="BF32" s="115"/>
      <c r="BG32" s="121"/>
      <c r="BH32" s="48"/>
      <c r="BI32" s="115"/>
      <c r="BJ32" s="121"/>
      <c r="BK32" s="116"/>
      <c r="BL32" s="115"/>
      <c r="BM32" s="123" t="s">
        <v>64</v>
      </c>
      <c r="BN32" s="120"/>
      <c r="BO32" s="114" t="s">
        <v>65</v>
      </c>
      <c r="BP32" s="115"/>
      <c r="BQ32" s="216" t="s">
        <v>66</v>
      </c>
      <c r="BR32" s="121"/>
    </row>
    <row r="33" spans="1:70" ht="27" customHeight="1">
      <c r="A33" s="139"/>
      <c r="B33" s="121"/>
      <c r="C33" s="116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21"/>
      <c r="O33" s="116"/>
      <c r="P33" s="121"/>
      <c r="Q33" s="116"/>
      <c r="R33" s="121"/>
      <c r="S33" s="116"/>
      <c r="T33" s="121"/>
      <c r="U33" s="116"/>
      <c r="V33" s="121"/>
      <c r="W33" s="116"/>
      <c r="X33" s="121"/>
      <c r="Y33" s="139"/>
      <c r="Z33" s="116"/>
      <c r="AA33" s="115"/>
      <c r="AB33" s="116"/>
      <c r="AC33" s="121"/>
      <c r="AD33" s="115"/>
      <c r="AE33" s="121"/>
      <c r="AF33" s="116"/>
      <c r="AG33" s="121"/>
      <c r="AH33" s="116"/>
      <c r="AI33" s="121"/>
      <c r="AJ33" s="116"/>
      <c r="AK33" s="115"/>
      <c r="AL33" s="47"/>
      <c r="AM33" s="115"/>
      <c r="AN33" s="121"/>
      <c r="AO33" s="116"/>
      <c r="AP33" s="115"/>
      <c r="AQ33" s="116"/>
      <c r="AR33" s="121"/>
      <c r="AS33" s="116"/>
      <c r="AT33" s="121"/>
      <c r="AU33" s="139"/>
      <c r="AV33" s="115"/>
      <c r="AW33" s="121"/>
      <c r="AX33" s="116"/>
      <c r="AY33" s="115"/>
      <c r="AZ33" s="116"/>
      <c r="BA33" s="121"/>
      <c r="BB33" s="116"/>
      <c r="BC33" s="121"/>
      <c r="BD33" s="116"/>
      <c r="BE33" s="121"/>
      <c r="BF33" s="115"/>
      <c r="BG33" s="121"/>
      <c r="BH33" s="48"/>
      <c r="BI33" s="115"/>
      <c r="BJ33" s="121"/>
      <c r="BK33" s="116"/>
      <c r="BL33" s="115"/>
      <c r="BM33" s="116"/>
      <c r="BN33" s="121"/>
      <c r="BO33" s="116"/>
      <c r="BP33" s="115"/>
      <c r="BQ33" s="81"/>
      <c r="BR33" s="82"/>
    </row>
    <row r="34" spans="1:70" ht="61.5" customHeight="1">
      <c r="A34" s="156"/>
      <c r="B34" s="121"/>
      <c r="C34" s="116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21"/>
      <c r="O34" s="116"/>
      <c r="P34" s="121"/>
      <c r="Q34" s="116"/>
      <c r="R34" s="121"/>
      <c r="S34" s="116"/>
      <c r="T34" s="121"/>
      <c r="U34" s="116"/>
      <c r="V34" s="121"/>
      <c r="W34" s="116"/>
      <c r="X34" s="121"/>
      <c r="Y34" s="139"/>
      <c r="Z34" s="116"/>
      <c r="AA34" s="115"/>
      <c r="AB34" s="117"/>
      <c r="AC34" s="122"/>
      <c r="AD34" s="115"/>
      <c r="AE34" s="121"/>
      <c r="AF34" s="116"/>
      <c r="AG34" s="121"/>
      <c r="AH34" s="116"/>
      <c r="AI34" s="121"/>
      <c r="AJ34" s="116"/>
      <c r="AK34" s="115"/>
      <c r="AL34" s="60"/>
      <c r="AM34" s="118"/>
      <c r="AN34" s="122"/>
      <c r="AO34" s="117"/>
      <c r="AP34" s="118"/>
      <c r="AQ34" s="117"/>
      <c r="AR34" s="122"/>
      <c r="AS34" s="117"/>
      <c r="AT34" s="122"/>
      <c r="AU34" s="139"/>
      <c r="AV34" s="118"/>
      <c r="AW34" s="122"/>
      <c r="AX34" s="117"/>
      <c r="AY34" s="118"/>
      <c r="AZ34" s="117"/>
      <c r="BA34" s="122"/>
      <c r="BB34" s="117"/>
      <c r="BC34" s="122"/>
      <c r="BD34" s="116"/>
      <c r="BE34" s="121"/>
      <c r="BF34" s="118"/>
      <c r="BG34" s="122"/>
      <c r="BH34" s="48"/>
      <c r="BI34" s="118"/>
      <c r="BJ34" s="122"/>
      <c r="BK34" s="117"/>
      <c r="BL34" s="118"/>
      <c r="BM34" s="117"/>
      <c r="BN34" s="122"/>
      <c r="BO34" s="117"/>
      <c r="BP34" s="118"/>
      <c r="BQ34" s="83"/>
      <c r="BR34" s="84"/>
    </row>
    <row r="35" spans="1:70" ht="16.5" customHeight="1">
      <c r="A35" s="217" t="s">
        <v>67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8"/>
    </row>
    <row r="36" spans="1:70" ht="63.75" customHeight="1">
      <c r="A36" s="6">
        <v>1</v>
      </c>
      <c r="B36" s="7" t="s">
        <v>68</v>
      </c>
      <c r="C36" s="211" t="s">
        <v>69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207">
        <v>3</v>
      </c>
      <c r="P36" s="208"/>
      <c r="Q36" s="209">
        <f t="shared" ref="Q36:Q46" si="0">O36*30</f>
        <v>90</v>
      </c>
      <c r="R36" s="208"/>
      <c r="S36" s="207">
        <f t="shared" ref="S36:S46" si="1">W36</f>
        <v>90</v>
      </c>
      <c r="T36" s="208"/>
      <c r="U36" s="207"/>
      <c r="V36" s="208"/>
      <c r="W36" s="207">
        <f t="shared" ref="W36:W46" si="2">Z36+AV36</f>
        <v>90</v>
      </c>
      <c r="X36" s="208"/>
      <c r="Y36" s="49"/>
      <c r="Z36" s="207">
        <f t="shared" ref="Z36:Z46" si="3">Y36*30</f>
        <v>0</v>
      </c>
      <c r="AA36" s="208"/>
      <c r="AB36" s="207">
        <f t="shared" ref="AB36:AB46" si="4">AD36+AF36+AH36</f>
        <v>0</v>
      </c>
      <c r="AC36" s="208"/>
      <c r="AD36" s="207"/>
      <c r="AE36" s="208"/>
      <c r="AF36" s="207"/>
      <c r="AG36" s="208"/>
      <c r="AH36" s="207"/>
      <c r="AI36" s="208"/>
      <c r="AJ36" s="207">
        <f t="shared" ref="AJ36:AJ46" si="5">Z36-AB36</f>
        <v>0</v>
      </c>
      <c r="AK36" s="208"/>
      <c r="AL36" s="61" t="e">
        <f t="shared" ref="AL36:AL47" si="6">AJ36/Z36*100</f>
        <v>#DIV/0!</v>
      </c>
      <c r="AM36" s="209"/>
      <c r="AN36" s="208"/>
      <c r="AO36" s="207"/>
      <c r="AP36" s="208"/>
      <c r="AQ36" s="207"/>
      <c r="AR36" s="208"/>
      <c r="AS36" s="207"/>
      <c r="AT36" s="208"/>
      <c r="AU36" s="49">
        <v>3</v>
      </c>
      <c r="AV36" s="207">
        <f t="shared" ref="AV36:AV46" si="7">AU36*30</f>
        <v>90</v>
      </c>
      <c r="AW36" s="208"/>
      <c r="AX36" s="207">
        <f t="shared" ref="AX36:AX46" si="8">AZ36+BB36+BD36</f>
        <v>0</v>
      </c>
      <c r="AY36" s="165"/>
      <c r="AZ36" s="207"/>
      <c r="BA36" s="208"/>
      <c r="BB36" s="207"/>
      <c r="BC36" s="208"/>
      <c r="BD36" s="207"/>
      <c r="BE36" s="208"/>
      <c r="BF36" s="207">
        <f t="shared" ref="BF36:BF46" si="9">AV36-AX36</f>
        <v>90</v>
      </c>
      <c r="BG36" s="208"/>
      <c r="BH36" s="61">
        <f t="shared" ref="BH36:BH46" si="10">BF36/AV36*100</f>
        <v>100</v>
      </c>
      <c r="BI36" s="209"/>
      <c r="BJ36" s="208"/>
      <c r="BK36" s="207"/>
      <c r="BL36" s="166"/>
      <c r="BM36" s="207"/>
      <c r="BN36" s="208"/>
      <c r="BO36" s="207" t="s">
        <v>70</v>
      </c>
      <c r="BP36" s="166"/>
      <c r="BQ36" s="203" t="s">
        <v>71</v>
      </c>
      <c r="BR36" s="166"/>
    </row>
    <row r="37" spans="1:70" ht="62.25" customHeight="1">
      <c r="A37" s="6">
        <v>2</v>
      </c>
      <c r="B37" s="8" t="s">
        <v>72</v>
      </c>
      <c r="C37" s="211" t="s">
        <v>73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207">
        <v>27</v>
      </c>
      <c r="P37" s="208"/>
      <c r="Q37" s="209">
        <f t="shared" si="0"/>
        <v>810</v>
      </c>
      <c r="R37" s="208"/>
      <c r="S37" s="207">
        <f t="shared" si="1"/>
        <v>105</v>
      </c>
      <c r="T37" s="208"/>
      <c r="U37" s="207">
        <v>555</v>
      </c>
      <c r="V37" s="208"/>
      <c r="W37" s="207">
        <f t="shared" si="2"/>
        <v>105</v>
      </c>
      <c r="X37" s="208"/>
      <c r="Y37" s="49">
        <v>2</v>
      </c>
      <c r="Z37" s="207">
        <f t="shared" si="3"/>
        <v>60</v>
      </c>
      <c r="AA37" s="208"/>
      <c r="AB37" s="207">
        <f t="shared" si="4"/>
        <v>32</v>
      </c>
      <c r="AC37" s="208"/>
      <c r="AD37" s="207"/>
      <c r="AE37" s="208"/>
      <c r="AF37" s="207"/>
      <c r="AG37" s="208"/>
      <c r="AH37" s="207">
        <v>32</v>
      </c>
      <c r="AI37" s="208"/>
      <c r="AJ37" s="207">
        <f t="shared" si="5"/>
        <v>28</v>
      </c>
      <c r="AK37" s="208"/>
      <c r="AL37" s="61">
        <f t="shared" si="6"/>
        <v>46.6666666666667</v>
      </c>
      <c r="AM37" s="209"/>
      <c r="AN37" s="208"/>
      <c r="AO37" s="207"/>
      <c r="AP37" s="208"/>
      <c r="AQ37" s="207">
        <v>5</v>
      </c>
      <c r="AR37" s="208"/>
      <c r="AS37" s="207"/>
      <c r="AT37" s="208"/>
      <c r="AU37" s="49">
        <v>1.5</v>
      </c>
      <c r="AV37" s="207">
        <f t="shared" si="7"/>
        <v>45</v>
      </c>
      <c r="AW37" s="208"/>
      <c r="AX37" s="207">
        <f t="shared" si="8"/>
        <v>18</v>
      </c>
      <c r="AY37" s="165"/>
      <c r="AZ37" s="207"/>
      <c r="BA37" s="208"/>
      <c r="BB37" s="207"/>
      <c r="BC37" s="208"/>
      <c r="BD37" s="207">
        <v>18</v>
      </c>
      <c r="BE37" s="208"/>
      <c r="BF37" s="207">
        <f t="shared" si="9"/>
        <v>27</v>
      </c>
      <c r="BG37" s="208"/>
      <c r="BH37" s="61">
        <f t="shared" si="10"/>
        <v>60</v>
      </c>
      <c r="BI37" s="209">
        <v>6</v>
      </c>
      <c r="BJ37" s="208"/>
      <c r="BK37" s="207"/>
      <c r="BL37" s="166"/>
      <c r="BM37" s="207"/>
      <c r="BN37" s="208"/>
      <c r="BO37" s="207" t="s">
        <v>70</v>
      </c>
      <c r="BP37" s="166"/>
      <c r="BQ37" s="203" t="s">
        <v>71</v>
      </c>
      <c r="BR37" s="166"/>
    </row>
    <row r="38" spans="1:70" ht="34.5" customHeight="1">
      <c r="A38" s="6">
        <v>3</v>
      </c>
      <c r="B38" s="9" t="s">
        <v>74</v>
      </c>
      <c r="C38" s="211" t="s">
        <v>75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207">
        <v>22.5</v>
      </c>
      <c r="P38" s="208"/>
      <c r="Q38" s="209">
        <f t="shared" si="0"/>
        <v>675</v>
      </c>
      <c r="R38" s="208"/>
      <c r="S38" s="207">
        <f t="shared" si="1"/>
        <v>105</v>
      </c>
      <c r="T38" s="208"/>
      <c r="U38" s="207">
        <v>405</v>
      </c>
      <c r="V38" s="208"/>
      <c r="W38" s="207">
        <f t="shared" si="2"/>
        <v>105</v>
      </c>
      <c r="X38" s="208"/>
      <c r="Y38" s="49">
        <v>2</v>
      </c>
      <c r="Z38" s="207">
        <f t="shared" si="3"/>
        <v>60</v>
      </c>
      <c r="AA38" s="208"/>
      <c r="AB38" s="207">
        <f t="shared" si="4"/>
        <v>30</v>
      </c>
      <c r="AC38" s="208"/>
      <c r="AD38" s="207"/>
      <c r="AE38" s="208"/>
      <c r="AF38" s="207"/>
      <c r="AG38" s="208"/>
      <c r="AH38" s="207">
        <v>30</v>
      </c>
      <c r="AI38" s="208"/>
      <c r="AJ38" s="207">
        <f t="shared" si="5"/>
        <v>30</v>
      </c>
      <c r="AK38" s="208"/>
      <c r="AL38" s="61">
        <f t="shared" si="6"/>
        <v>50</v>
      </c>
      <c r="AM38" s="209"/>
      <c r="AN38" s="208"/>
      <c r="AO38" s="207"/>
      <c r="AP38" s="208"/>
      <c r="AQ38" s="207"/>
      <c r="AR38" s="208"/>
      <c r="AS38" s="207" t="s">
        <v>76</v>
      </c>
      <c r="AT38" s="208"/>
      <c r="AU38" s="49">
        <v>1.5</v>
      </c>
      <c r="AV38" s="207">
        <f t="shared" si="7"/>
        <v>45</v>
      </c>
      <c r="AW38" s="208"/>
      <c r="AX38" s="207">
        <f t="shared" si="8"/>
        <v>20</v>
      </c>
      <c r="AY38" s="165"/>
      <c r="AZ38" s="207"/>
      <c r="BA38" s="208"/>
      <c r="BB38" s="207"/>
      <c r="BC38" s="208"/>
      <c r="BD38" s="207">
        <v>20</v>
      </c>
      <c r="BE38" s="208"/>
      <c r="BF38" s="207">
        <f t="shared" si="9"/>
        <v>25</v>
      </c>
      <c r="BG38" s="208"/>
      <c r="BH38" s="61">
        <f t="shared" si="10"/>
        <v>55.5555555555556</v>
      </c>
      <c r="BI38" s="209"/>
      <c r="BJ38" s="208"/>
      <c r="BK38" s="207"/>
      <c r="BL38" s="166"/>
      <c r="BM38" s="207">
        <v>6</v>
      </c>
      <c r="BN38" s="208"/>
      <c r="BO38" s="207"/>
      <c r="BP38" s="166"/>
      <c r="BQ38" s="203" t="s">
        <v>77</v>
      </c>
      <c r="BR38" s="166"/>
    </row>
    <row r="39" spans="1:70" ht="60.75" customHeight="1">
      <c r="A39" s="6">
        <v>4</v>
      </c>
      <c r="B39" s="9" t="s">
        <v>78</v>
      </c>
      <c r="C39" s="211" t="s">
        <v>79</v>
      </c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207">
        <v>3</v>
      </c>
      <c r="P39" s="208"/>
      <c r="Q39" s="209">
        <f t="shared" si="0"/>
        <v>90</v>
      </c>
      <c r="R39" s="208"/>
      <c r="S39" s="207">
        <f t="shared" si="1"/>
        <v>90</v>
      </c>
      <c r="T39" s="208"/>
      <c r="U39" s="207"/>
      <c r="V39" s="208"/>
      <c r="W39" s="207">
        <f t="shared" si="2"/>
        <v>90</v>
      </c>
      <c r="X39" s="208"/>
      <c r="Y39" s="49"/>
      <c r="Z39" s="207">
        <f t="shared" si="3"/>
        <v>0</v>
      </c>
      <c r="AA39" s="208"/>
      <c r="AB39" s="207">
        <f t="shared" si="4"/>
        <v>0</v>
      </c>
      <c r="AC39" s="208"/>
      <c r="AD39" s="207"/>
      <c r="AE39" s="208"/>
      <c r="AF39" s="207"/>
      <c r="AG39" s="208"/>
      <c r="AH39" s="207"/>
      <c r="AI39" s="208"/>
      <c r="AJ39" s="207">
        <f t="shared" si="5"/>
        <v>0</v>
      </c>
      <c r="AK39" s="208"/>
      <c r="AL39" s="61" t="e">
        <f t="shared" si="6"/>
        <v>#DIV/0!</v>
      </c>
      <c r="AM39" s="209"/>
      <c r="AN39" s="208"/>
      <c r="AO39" s="207"/>
      <c r="AP39" s="208"/>
      <c r="AQ39" s="207"/>
      <c r="AR39" s="208"/>
      <c r="AS39" s="207"/>
      <c r="AT39" s="208"/>
      <c r="AU39" s="49">
        <v>3</v>
      </c>
      <c r="AV39" s="207">
        <f t="shared" si="7"/>
        <v>90</v>
      </c>
      <c r="AW39" s="208"/>
      <c r="AX39" s="207">
        <f t="shared" si="8"/>
        <v>36</v>
      </c>
      <c r="AY39" s="165"/>
      <c r="AZ39" s="207">
        <v>18</v>
      </c>
      <c r="BA39" s="208"/>
      <c r="BB39" s="207"/>
      <c r="BC39" s="208"/>
      <c r="BD39" s="207">
        <v>18</v>
      </c>
      <c r="BE39" s="208"/>
      <c r="BF39" s="207">
        <f t="shared" si="9"/>
        <v>54</v>
      </c>
      <c r="BG39" s="208"/>
      <c r="BH39" s="61">
        <f t="shared" si="10"/>
        <v>60</v>
      </c>
      <c r="BI39" s="209"/>
      <c r="BJ39" s="208"/>
      <c r="BK39" s="207"/>
      <c r="BL39" s="166"/>
      <c r="BM39" s="207">
        <v>6</v>
      </c>
      <c r="BN39" s="208"/>
      <c r="BO39" s="207"/>
      <c r="BP39" s="166"/>
      <c r="BQ39" s="203" t="s">
        <v>71</v>
      </c>
      <c r="BR39" s="166"/>
    </row>
    <row r="40" spans="1:70" ht="57.75" customHeight="1">
      <c r="A40" s="6">
        <v>5</v>
      </c>
      <c r="B40" s="9" t="s">
        <v>80</v>
      </c>
      <c r="C40" s="180" t="s">
        <v>81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76">
        <v>3</v>
      </c>
      <c r="P40" s="175"/>
      <c r="Q40" s="177">
        <f t="shared" si="0"/>
        <v>90</v>
      </c>
      <c r="R40" s="175"/>
      <c r="S40" s="176">
        <f t="shared" si="1"/>
        <v>90</v>
      </c>
      <c r="T40" s="175"/>
      <c r="U40" s="176"/>
      <c r="V40" s="175"/>
      <c r="W40" s="176">
        <f t="shared" si="2"/>
        <v>90</v>
      </c>
      <c r="X40" s="175"/>
      <c r="Y40" s="50">
        <v>3</v>
      </c>
      <c r="Z40" s="176">
        <f t="shared" si="3"/>
        <v>90</v>
      </c>
      <c r="AA40" s="175"/>
      <c r="AB40" s="176">
        <f t="shared" si="4"/>
        <v>30</v>
      </c>
      <c r="AC40" s="175"/>
      <c r="AD40" s="176">
        <v>16</v>
      </c>
      <c r="AE40" s="175"/>
      <c r="AF40" s="176"/>
      <c r="AG40" s="175"/>
      <c r="AH40" s="176">
        <v>14</v>
      </c>
      <c r="AI40" s="175"/>
      <c r="AJ40" s="176">
        <f t="shared" si="5"/>
        <v>60</v>
      </c>
      <c r="AK40" s="175"/>
      <c r="AL40" s="62">
        <f t="shared" si="6"/>
        <v>66.666666666666657</v>
      </c>
      <c r="AM40" s="177"/>
      <c r="AN40" s="175"/>
      <c r="AO40" s="176"/>
      <c r="AP40" s="175"/>
      <c r="AQ40" s="176">
        <v>5</v>
      </c>
      <c r="AR40" s="175"/>
      <c r="AS40" s="176"/>
      <c r="AT40" s="175"/>
      <c r="AU40" s="50"/>
      <c r="AV40" s="176">
        <f t="shared" si="7"/>
        <v>0</v>
      </c>
      <c r="AW40" s="175"/>
      <c r="AX40" s="176">
        <f t="shared" si="8"/>
        <v>0</v>
      </c>
      <c r="AY40" s="160"/>
      <c r="AZ40" s="176"/>
      <c r="BA40" s="175"/>
      <c r="BB40" s="176"/>
      <c r="BC40" s="175"/>
      <c r="BD40" s="176"/>
      <c r="BE40" s="175"/>
      <c r="BF40" s="176">
        <f t="shared" si="9"/>
        <v>0</v>
      </c>
      <c r="BG40" s="175"/>
      <c r="BH40" s="62" t="e">
        <f t="shared" si="10"/>
        <v>#DIV/0!</v>
      </c>
      <c r="BI40" s="177"/>
      <c r="BJ40" s="175"/>
      <c r="BK40" s="176"/>
      <c r="BL40" s="161"/>
      <c r="BM40" s="176"/>
      <c r="BN40" s="175"/>
      <c r="BO40" s="176"/>
      <c r="BP40" s="161"/>
      <c r="BQ40" s="203" t="s">
        <v>71</v>
      </c>
      <c r="BR40" s="166"/>
    </row>
    <row r="41" spans="1:70" ht="15" hidden="1" customHeight="1">
      <c r="A41" s="10"/>
      <c r="B41" s="9"/>
      <c r="C41" s="212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210"/>
      <c r="P41" s="121"/>
      <c r="Q41" s="191">
        <f t="shared" si="0"/>
        <v>0</v>
      </c>
      <c r="R41" s="121"/>
      <c r="S41" s="210">
        <f t="shared" si="1"/>
        <v>0</v>
      </c>
      <c r="T41" s="121"/>
      <c r="U41" s="210"/>
      <c r="V41" s="121"/>
      <c r="W41" s="210">
        <f t="shared" si="2"/>
        <v>0</v>
      </c>
      <c r="X41" s="121"/>
      <c r="Y41" s="51"/>
      <c r="Z41" s="210">
        <f t="shared" si="3"/>
        <v>0</v>
      </c>
      <c r="AA41" s="121"/>
      <c r="AB41" s="210">
        <f t="shared" si="4"/>
        <v>0</v>
      </c>
      <c r="AC41" s="121"/>
      <c r="AD41" s="210"/>
      <c r="AE41" s="121"/>
      <c r="AF41" s="210"/>
      <c r="AG41" s="121"/>
      <c r="AH41" s="210"/>
      <c r="AI41" s="121"/>
      <c r="AJ41" s="210">
        <f t="shared" si="5"/>
        <v>0</v>
      </c>
      <c r="AK41" s="121"/>
      <c r="AL41" s="63" t="e">
        <f t="shared" si="6"/>
        <v>#DIV/0!</v>
      </c>
      <c r="AM41" s="191"/>
      <c r="AN41" s="121"/>
      <c r="AO41" s="210"/>
      <c r="AP41" s="121"/>
      <c r="AQ41" s="210"/>
      <c r="AR41" s="121"/>
      <c r="AS41" s="210"/>
      <c r="AT41" s="121"/>
      <c r="AU41" s="51"/>
      <c r="AV41" s="210">
        <f t="shared" si="7"/>
        <v>0</v>
      </c>
      <c r="AW41" s="121"/>
      <c r="AX41" s="210">
        <f t="shared" si="8"/>
        <v>0</v>
      </c>
      <c r="AY41" s="115"/>
      <c r="AZ41" s="210"/>
      <c r="BA41" s="121"/>
      <c r="BB41" s="210"/>
      <c r="BC41" s="121"/>
      <c r="BD41" s="210"/>
      <c r="BE41" s="121"/>
      <c r="BF41" s="210">
        <f t="shared" si="9"/>
        <v>0</v>
      </c>
      <c r="BG41" s="121"/>
      <c r="BH41" s="63" t="e">
        <f t="shared" si="10"/>
        <v>#DIV/0!</v>
      </c>
      <c r="BI41" s="191"/>
      <c r="BJ41" s="121"/>
      <c r="BK41" s="210"/>
      <c r="BL41" s="151"/>
      <c r="BM41" s="210"/>
      <c r="BN41" s="121"/>
      <c r="BO41" s="210"/>
      <c r="BP41" s="151"/>
      <c r="BQ41" s="203"/>
      <c r="BR41" s="166"/>
    </row>
    <row r="42" spans="1:70" ht="31.5" hidden="1" customHeight="1">
      <c r="A42" s="11"/>
      <c r="B42" s="9"/>
      <c r="C42" s="211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207"/>
      <c r="P42" s="208"/>
      <c r="Q42" s="209">
        <f t="shared" si="0"/>
        <v>0</v>
      </c>
      <c r="R42" s="208"/>
      <c r="S42" s="207">
        <f t="shared" si="1"/>
        <v>0</v>
      </c>
      <c r="T42" s="208"/>
      <c r="U42" s="207"/>
      <c r="V42" s="208"/>
      <c r="W42" s="207">
        <f t="shared" si="2"/>
        <v>0</v>
      </c>
      <c r="X42" s="208"/>
      <c r="Y42" s="49"/>
      <c r="Z42" s="207">
        <f t="shared" si="3"/>
        <v>0</v>
      </c>
      <c r="AA42" s="208"/>
      <c r="AB42" s="207">
        <f t="shared" si="4"/>
        <v>0</v>
      </c>
      <c r="AC42" s="208"/>
      <c r="AD42" s="207"/>
      <c r="AE42" s="208"/>
      <c r="AF42" s="207"/>
      <c r="AG42" s="208"/>
      <c r="AH42" s="207"/>
      <c r="AI42" s="208"/>
      <c r="AJ42" s="207">
        <f t="shared" si="5"/>
        <v>0</v>
      </c>
      <c r="AK42" s="208"/>
      <c r="AL42" s="61" t="e">
        <f t="shared" si="6"/>
        <v>#DIV/0!</v>
      </c>
      <c r="AM42" s="209"/>
      <c r="AN42" s="208"/>
      <c r="AO42" s="207"/>
      <c r="AP42" s="208"/>
      <c r="AQ42" s="207"/>
      <c r="AR42" s="208"/>
      <c r="AS42" s="207"/>
      <c r="AT42" s="208"/>
      <c r="AU42" s="49"/>
      <c r="AV42" s="207">
        <f t="shared" si="7"/>
        <v>0</v>
      </c>
      <c r="AW42" s="208"/>
      <c r="AX42" s="207">
        <f t="shared" si="8"/>
        <v>0</v>
      </c>
      <c r="AY42" s="165"/>
      <c r="AZ42" s="207"/>
      <c r="BA42" s="208"/>
      <c r="BB42" s="207"/>
      <c r="BC42" s="208"/>
      <c r="BD42" s="207"/>
      <c r="BE42" s="208"/>
      <c r="BF42" s="207">
        <f t="shared" si="9"/>
        <v>0</v>
      </c>
      <c r="BG42" s="208"/>
      <c r="BH42" s="61" t="e">
        <f t="shared" si="10"/>
        <v>#DIV/0!</v>
      </c>
      <c r="BI42" s="209"/>
      <c r="BJ42" s="208"/>
      <c r="BK42" s="207"/>
      <c r="BL42" s="166"/>
      <c r="BM42" s="207"/>
      <c r="BN42" s="208"/>
      <c r="BO42" s="207"/>
      <c r="BP42" s="166"/>
      <c r="BQ42" s="203"/>
      <c r="BR42" s="166"/>
    </row>
    <row r="43" spans="1:70" ht="42" hidden="1" customHeight="1">
      <c r="A43" s="6"/>
      <c r="B43" s="9"/>
      <c r="C43" s="18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76"/>
      <c r="P43" s="175"/>
      <c r="Q43" s="177">
        <f t="shared" si="0"/>
        <v>0</v>
      </c>
      <c r="R43" s="175"/>
      <c r="S43" s="176">
        <f t="shared" si="1"/>
        <v>0</v>
      </c>
      <c r="T43" s="175"/>
      <c r="U43" s="176"/>
      <c r="V43" s="175"/>
      <c r="W43" s="176">
        <f t="shared" si="2"/>
        <v>0</v>
      </c>
      <c r="X43" s="175"/>
      <c r="Y43" s="50"/>
      <c r="Z43" s="176">
        <f t="shared" si="3"/>
        <v>0</v>
      </c>
      <c r="AA43" s="175"/>
      <c r="AB43" s="176">
        <f t="shared" si="4"/>
        <v>0</v>
      </c>
      <c r="AC43" s="175"/>
      <c r="AD43" s="176"/>
      <c r="AE43" s="175"/>
      <c r="AF43" s="176"/>
      <c r="AG43" s="175"/>
      <c r="AH43" s="176"/>
      <c r="AI43" s="175"/>
      <c r="AJ43" s="176">
        <f t="shared" si="5"/>
        <v>0</v>
      </c>
      <c r="AK43" s="175"/>
      <c r="AL43" s="62" t="e">
        <f t="shared" si="6"/>
        <v>#DIV/0!</v>
      </c>
      <c r="AM43" s="177"/>
      <c r="AN43" s="175"/>
      <c r="AO43" s="176"/>
      <c r="AP43" s="175"/>
      <c r="AQ43" s="176"/>
      <c r="AR43" s="175"/>
      <c r="AS43" s="176"/>
      <c r="AT43" s="175"/>
      <c r="AU43" s="50"/>
      <c r="AV43" s="176">
        <f t="shared" si="7"/>
        <v>0</v>
      </c>
      <c r="AW43" s="175"/>
      <c r="AX43" s="176">
        <f t="shared" si="8"/>
        <v>0</v>
      </c>
      <c r="AY43" s="160"/>
      <c r="AZ43" s="176"/>
      <c r="BA43" s="175"/>
      <c r="BB43" s="176"/>
      <c r="BC43" s="175"/>
      <c r="BD43" s="176"/>
      <c r="BE43" s="175"/>
      <c r="BF43" s="176">
        <f t="shared" si="9"/>
        <v>0</v>
      </c>
      <c r="BG43" s="175"/>
      <c r="BH43" s="62" t="e">
        <f t="shared" si="10"/>
        <v>#DIV/0!</v>
      </c>
      <c r="BI43" s="177"/>
      <c r="BJ43" s="175"/>
      <c r="BK43" s="176"/>
      <c r="BL43" s="161"/>
      <c r="BM43" s="176"/>
      <c r="BN43" s="175"/>
      <c r="BO43" s="176"/>
      <c r="BP43" s="161"/>
      <c r="BQ43" s="179"/>
      <c r="BR43" s="175"/>
    </row>
    <row r="44" spans="1:70" ht="43.5" hidden="1" customHeight="1">
      <c r="A44" s="6"/>
      <c r="B44" s="9"/>
      <c r="C44" s="18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76"/>
      <c r="P44" s="175"/>
      <c r="Q44" s="177">
        <f t="shared" si="0"/>
        <v>0</v>
      </c>
      <c r="R44" s="175"/>
      <c r="S44" s="176">
        <f t="shared" si="1"/>
        <v>0</v>
      </c>
      <c r="T44" s="175"/>
      <c r="U44" s="176"/>
      <c r="V44" s="175"/>
      <c r="W44" s="176">
        <f t="shared" si="2"/>
        <v>0</v>
      </c>
      <c r="X44" s="175"/>
      <c r="Y44" s="50"/>
      <c r="Z44" s="176">
        <f t="shared" si="3"/>
        <v>0</v>
      </c>
      <c r="AA44" s="175"/>
      <c r="AB44" s="176">
        <f t="shared" si="4"/>
        <v>0</v>
      </c>
      <c r="AC44" s="175"/>
      <c r="AD44" s="176"/>
      <c r="AE44" s="175"/>
      <c r="AF44" s="176"/>
      <c r="AG44" s="175"/>
      <c r="AH44" s="176"/>
      <c r="AI44" s="175"/>
      <c r="AJ44" s="176">
        <f t="shared" si="5"/>
        <v>0</v>
      </c>
      <c r="AK44" s="175"/>
      <c r="AL44" s="62" t="e">
        <f t="shared" si="6"/>
        <v>#DIV/0!</v>
      </c>
      <c r="AM44" s="177"/>
      <c r="AN44" s="175"/>
      <c r="AO44" s="176"/>
      <c r="AP44" s="175"/>
      <c r="AQ44" s="176"/>
      <c r="AR44" s="175"/>
      <c r="AS44" s="176"/>
      <c r="AT44" s="175"/>
      <c r="AU44" s="50"/>
      <c r="AV44" s="176">
        <f t="shared" si="7"/>
        <v>0</v>
      </c>
      <c r="AW44" s="175"/>
      <c r="AX44" s="176">
        <f t="shared" si="8"/>
        <v>0</v>
      </c>
      <c r="AY44" s="160"/>
      <c r="AZ44" s="176"/>
      <c r="BA44" s="175"/>
      <c r="BB44" s="176"/>
      <c r="BC44" s="175"/>
      <c r="BD44" s="176"/>
      <c r="BE44" s="175"/>
      <c r="BF44" s="176">
        <f t="shared" si="9"/>
        <v>0</v>
      </c>
      <c r="BG44" s="175"/>
      <c r="BH44" s="62" t="e">
        <f t="shared" si="10"/>
        <v>#DIV/0!</v>
      </c>
      <c r="BI44" s="177"/>
      <c r="BJ44" s="175"/>
      <c r="BK44" s="176"/>
      <c r="BL44" s="161"/>
      <c r="BM44" s="176"/>
      <c r="BN44" s="175"/>
      <c r="BO44" s="176"/>
      <c r="BP44" s="161"/>
      <c r="BQ44" s="179"/>
      <c r="BR44" s="175"/>
    </row>
    <row r="45" spans="1:70" ht="65.25" customHeight="1">
      <c r="A45" s="6">
        <v>6</v>
      </c>
      <c r="B45" s="9" t="s">
        <v>82</v>
      </c>
      <c r="C45" s="180" t="s">
        <v>83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76">
        <v>8.5</v>
      </c>
      <c r="P45" s="175"/>
      <c r="Q45" s="177">
        <f t="shared" si="0"/>
        <v>255</v>
      </c>
      <c r="R45" s="175"/>
      <c r="S45" s="176">
        <f t="shared" si="1"/>
        <v>60</v>
      </c>
      <c r="T45" s="175"/>
      <c r="U45" s="176">
        <v>60</v>
      </c>
      <c r="V45" s="175"/>
      <c r="W45" s="176">
        <f t="shared" si="2"/>
        <v>60</v>
      </c>
      <c r="X45" s="175"/>
      <c r="Y45" s="50">
        <v>1</v>
      </c>
      <c r="Z45" s="176">
        <f t="shared" si="3"/>
        <v>30</v>
      </c>
      <c r="AA45" s="175"/>
      <c r="AB45" s="176">
        <f t="shared" si="4"/>
        <v>16</v>
      </c>
      <c r="AC45" s="175"/>
      <c r="AD45" s="176"/>
      <c r="AE45" s="175"/>
      <c r="AF45" s="176"/>
      <c r="AG45" s="175"/>
      <c r="AH45" s="176">
        <v>16</v>
      </c>
      <c r="AI45" s="175"/>
      <c r="AJ45" s="176">
        <f t="shared" si="5"/>
        <v>14</v>
      </c>
      <c r="AK45" s="175"/>
      <c r="AL45" s="62">
        <f t="shared" si="6"/>
        <v>46.6666666666667</v>
      </c>
      <c r="AM45" s="177"/>
      <c r="AN45" s="175"/>
      <c r="AO45" s="176"/>
      <c r="AP45" s="175"/>
      <c r="AQ45" s="176"/>
      <c r="AR45" s="175"/>
      <c r="AS45" s="176" t="s">
        <v>76</v>
      </c>
      <c r="AT45" s="175"/>
      <c r="AU45" s="50">
        <v>1</v>
      </c>
      <c r="AV45" s="176">
        <f t="shared" si="7"/>
        <v>30</v>
      </c>
      <c r="AW45" s="175"/>
      <c r="AX45" s="176">
        <f t="shared" si="8"/>
        <v>16</v>
      </c>
      <c r="AY45" s="160"/>
      <c r="AZ45" s="176"/>
      <c r="BA45" s="175"/>
      <c r="BB45" s="176"/>
      <c r="BC45" s="175"/>
      <c r="BD45" s="176">
        <v>16</v>
      </c>
      <c r="BE45" s="175"/>
      <c r="BF45" s="176">
        <f t="shared" si="9"/>
        <v>14</v>
      </c>
      <c r="BG45" s="175"/>
      <c r="BH45" s="62">
        <f t="shared" si="10"/>
        <v>46.6666666666667</v>
      </c>
      <c r="BI45" s="177"/>
      <c r="BJ45" s="175"/>
      <c r="BK45" s="176"/>
      <c r="BL45" s="161"/>
      <c r="BM45" s="176">
        <v>6</v>
      </c>
      <c r="BN45" s="175"/>
      <c r="BO45" s="176"/>
      <c r="BP45" s="161"/>
      <c r="BQ45" s="203" t="s">
        <v>71</v>
      </c>
      <c r="BR45" s="166"/>
    </row>
    <row r="46" spans="1:70" ht="43.5" customHeight="1">
      <c r="A46" s="6">
        <v>7</v>
      </c>
      <c r="B46" s="9" t="s">
        <v>84</v>
      </c>
      <c r="C46" s="180" t="s">
        <v>85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76">
        <v>12</v>
      </c>
      <c r="P46" s="175"/>
      <c r="Q46" s="177">
        <f t="shared" si="0"/>
        <v>360</v>
      </c>
      <c r="R46" s="175"/>
      <c r="S46" s="176">
        <f t="shared" si="1"/>
        <v>180</v>
      </c>
      <c r="T46" s="175"/>
      <c r="U46" s="176">
        <v>180</v>
      </c>
      <c r="V46" s="175"/>
      <c r="W46" s="176">
        <f t="shared" si="2"/>
        <v>180</v>
      </c>
      <c r="X46" s="175"/>
      <c r="Y46" s="50"/>
      <c r="Z46" s="176">
        <f t="shared" si="3"/>
        <v>0</v>
      </c>
      <c r="AA46" s="175"/>
      <c r="AB46" s="176">
        <f t="shared" si="4"/>
        <v>0</v>
      </c>
      <c r="AC46" s="175"/>
      <c r="AD46" s="176"/>
      <c r="AE46" s="175"/>
      <c r="AF46" s="176"/>
      <c r="AG46" s="175"/>
      <c r="AH46" s="176"/>
      <c r="AI46" s="175"/>
      <c r="AJ46" s="176">
        <f t="shared" si="5"/>
        <v>0</v>
      </c>
      <c r="AK46" s="175"/>
      <c r="AL46" s="62" t="e">
        <f t="shared" si="6"/>
        <v>#DIV/0!</v>
      </c>
      <c r="AM46" s="177"/>
      <c r="AN46" s="175"/>
      <c r="AO46" s="176"/>
      <c r="AP46" s="175"/>
      <c r="AQ46" s="176"/>
      <c r="AR46" s="175"/>
      <c r="AS46" s="176"/>
      <c r="AT46" s="175"/>
      <c r="AU46" s="50">
        <v>6</v>
      </c>
      <c r="AV46" s="176">
        <f t="shared" si="7"/>
        <v>180</v>
      </c>
      <c r="AW46" s="175"/>
      <c r="AX46" s="176">
        <f t="shared" si="8"/>
        <v>0</v>
      </c>
      <c r="AY46" s="160"/>
      <c r="AZ46" s="176"/>
      <c r="BA46" s="175"/>
      <c r="BB46" s="176"/>
      <c r="BC46" s="175"/>
      <c r="BD46" s="176"/>
      <c r="BE46" s="175"/>
      <c r="BF46" s="176">
        <f t="shared" si="9"/>
        <v>180</v>
      </c>
      <c r="BG46" s="175"/>
      <c r="BH46" s="62">
        <f t="shared" si="10"/>
        <v>100</v>
      </c>
      <c r="BI46" s="177"/>
      <c r="BJ46" s="175"/>
      <c r="BK46" s="176"/>
      <c r="BL46" s="161"/>
      <c r="BM46" s="176"/>
      <c r="BN46" s="175"/>
      <c r="BO46" s="176" t="s">
        <v>70</v>
      </c>
      <c r="BP46" s="161"/>
      <c r="BQ46" s="203" t="s">
        <v>71</v>
      </c>
      <c r="BR46" s="166"/>
    </row>
    <row r="47" spans="1:70" ht="15.75" customHeight="1">
      <c r="A47" s="12"/>
      <c r="B47" s="13"/>
      <c r="C47" s="199" t="s">
        <v>86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198"/>
      <c r="O47" s="206">
        <f>SUM(O36:P46)</f>
        <v>79</v>
      </c>
      <c r="P47" s="175"/>
      <c r="Q47" s="206">
        <f>SUM(Q36:R46)</f>
        <v>2370</v>
      </c>
      <c r="R47" s="175"/>
      <c r="S47" s="206">
        <f>SUM(S36:T46)</f>
        <v>720</v>
      </c>
      <c r="T47" s="175"/>
      <c r="U47" s="206">
        <f>SUM(U36:V46)</f>
        <v>1200</v>
      </c>
      <c r="V47" s="175"/>
      <c r="W47" s="206">
        <f>SUM(W36:X46)</f>
        <v>720</v>
      </c>
      <c r="X47" s="175"/>
      <c r="Y47" s="50">
        <f>SUM(Y36:Y46)</f>
        <v>8</v>
      </c>
      <c r="Z47" s="199">
        <f>SUM(Z36:AA46)</f>
        <v>240</v>
      </c>
      <c r="AA47" s="198"/>
      <c r="AB47" s="206">
        <f>SUM(AB36:AC46)</f>
        <v>108</v>
      </c>
      <c r="AC47" s="175"/>
      <c r="AD47" s="206">
        <f>SUM(AD36:AE46)</f>
        <v>16</v>
      </c>
      <c r="AE47" s="175"/>
      <c r="AF47" s="206">
        <f>SUM(AF36:AG46)</f>
        <v>0</v>
      </c>
      <c r="AG47" s="175"/>
      <c r="AH47" s="206">
        <f>SUM(AH36:AI46)</f>
        <v>92</v>
      </c>
      <c r="AI47" s="175"/>
      <c r="AJ47" s="206">
        <f>SUM(AJ36:AK46)</f>
        <v>132</v>
      </c>
      <c r="AK47" s="175"/>
      <c r="AL47" s="62">
        <f t="shared" si="6"/>
        <v>55.000000000000007</v>
      </c>
      <c r="AM47" s="177"/>
      <c r="AN47" s="175"/>
      <c r="AO47" s="176"/>
      <c r="AP47" s="175"/>
      <c r="AQ47" s="176"/>
      <c r="AR47" s="175"/>
      <c r="AS47" s="176"/>
      <c r="AT47" s="175"/>
      <c r="AU47" s="50">
        <f>SUM(AU36:AU46)</f>
        <v>16</v>
      </c>
      <c r="AV47" s="199">
        <f>SUM(AV36:AW46)</f>
        <v>480</v>
      </c>
      <c r="AW47" s="198"/>
      <c r="AX47" s="206">
        <f>SUM(AX36:AY46)</f>
        <v>90</v>
      </c>
      <c r="AY47" s="175"/>
      <c r="AZ47" s="206">
        <f>SUM(AZ36:BA46)</f>
        <v>18</v>
      </c>
      <c r="BA47" s="175"/>
      <c r="BB47" s="206">
        <f>SUM(BB36:BC46)</f>
        <v>0</v>
      </c>
      <c r="BC47" s="175"/>
      <c r="BD47" s="206">
        <f>SUM(BD36:BE46)</f>
        <v>72</v>
      </c>
      <c r="BE47" s="175"/>
      <c r="BF47" s="206">
        <f>SUM(BF36:BG46)</f>
        <v>390</v>
      </c>
      <c r="BG47" s="175"/>
      <c r="BH47" s="65"/>
      <c r="BI47" s="201"/>
      <c r="BJ47" s="198"/>
      <c r="BK47" s="199"/>
      <c r="BL47" s="198"/>
      <c r="BM47" s="199"/>
      <c r="BN47" s="198"/>
      <c r="BO47" s="199"/>
      <c r="BP47" s="198"/>
      <c r="BQ47" s="200"/>
      <c r="BR47" s="198"/>
    </row>
    <row r="48" spans="1:70" ht="14.25" customHeight="1">
      <c r="A48" s="163" t="s">
        <v>87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8"/>
    </row>
    <row r="49" spans="1:70" ht="33" customHeight="1">
      <c r="A49" s="6">
        <v>8</v>
      </c>
      <c r="B49" s="9" t="s">
        <v>88</v>
      </c>
      <c r="C49" s="180" t="s">
        <v>89</v>
      </c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76">
        <v>3</v>
      </c>
      <c r="P49" s="175"/>
      <c r="Q49" s="177">
        <f t="shared" ref="Q49:Q56" si="11">O49*30</f>
        <v>90</v>
      </c>
      <c r="R49" s="175"/>
      <c r="S49" s="176">
        <f t="shared" ref="S49:S56" si="12">W49</f>
        <v>90</v>
      </c>
      <c r="T49" s="175"/>
      <c r="U49" s="176"/>
      <c r="V49" s="175"/>
      <c r="W49" s="176">
        <f t="shared" ref="W49:W56" si="13">Z49+AV49</f>
        <v>90</v>
      </c>
      <c r="X49" s="175"/>
      <c r="Y49" s="50">
        <v>3</v>
      </c>
      <c r="Z49" s="176">
        <f t="shared" ref="Z49:Z56" si="14">Y49*30</f>
        <v>90</v>
      </c>
      <c r="AA49" s="175"/>
      <c r="AB49" s="176">
        <f t="shared" ref="AB49:AB56" si="15">AD49+AF49+AH49</f>
        <v>30</v>
      </c>
      <c r="AC49" s="175"/>
      <c r="AD49" s="176">
        <v>16</v>
      </c>
      <c r="AE49" s="175"/>
      <c r="AF49" s="176"/>
      <c r="AG49" s="175"/>
      <c r="AH49" s="176">
        <v>14</v>
      </c>
      <c r="AI49" s="175"/>
      <c r="AJ49" s="176">
        <f t="shared" ref="AJ49:AJ56" si="16">Z49-AB49</f>
        <v>60</v>
      </c>
      <c r="AK49" s="175"/>
      <c r="AL49" s="62">
        <f t="shared" ref="AL49:AL57" si="17">AJ49/Z49*100</f>
        <v>66.6666666666667</v>
      </c>
      <c r="AM49" s="177"/>
      <c r="AN49" s="175"/>
      <c r="AO49" s="176"/>
      <c r="AP49" s="175"/>
      <c r="AQ49" s="176"/>
      <c r="AR49" s="175"/>
      <c r="AS49" s="176" t="s">
        <v>76</v>
      </c>
      <c r="AT49" s="175"/>
      <c r="AU49" s="50"/>
      <c r="AV49" s="176">
        <f t="shared" ref="AV49:AV56" si="18">AU49*30</f>
        <v>0</v>
      </c>
      <c r="AW49" s="175"/>
      <c r="AX49" s="176">
        <f t="shared" ref="AX49:AX56" si="19">AZ49+BB49+BD49</f>
        <v>0</v>
      </c>
      <c r="AY49" s="160"/>
      <c r="AZ49" s="176"/>
      <c r="BA49" s="175"/>
      <c r="BB49" s="176"/>
      <c r="BC49" s="175"/>
      <c r="BD49" s="176"/>
      <c r="BE49" s="175"/>
      <c r="BF49" s="176">
        <f t="shared" ref="BF49:BF56" si="20">AV49-AX49</f>
        <v>0</v>
      </c>
      <c r="BG49" s="175"/>
      <c r="BH49" s="62" t="e">
        <f t="shared" ref="BH49:BH57" si="21">BF49/AV49*100</f>
        <v>#DIV/0!</v>
      </c>
      <c r="BI49" s="204"/>
      <c r="BJ49" s="205"/>
      <c r="BK49" s="176"/>
      <c r="BL49" s="161"/>
      <c r="BM49" s="176"/>
      <c r="BN49" s="175"/>
      <c r="BO49" s="176"/>
      <c r="BP49" s="161"/>
      <c r="BQ49" s="179" t="s">
        <v>90</v>
      </c>
      <c r="BR49" s="175"/>
    </row>
    <row r="50" spans="1:70" ht="30" customHeight="1">
      <c r="A50" s="6">
        <v>9</v>
      </c>
      <c r="B50" s="9" t="s">
        <v>91</v>
      </c>
      <c r="C50" s="180" t="s">
        <v>92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76">
        <v>3</v>
      </c>
      <c r="P50" s="175"/>
      <c r="Q50" s="177">
        <f t="shared" si="11"/>
        <v>90</v>
      </c>
      <c r="R50" s="175"/>
      <c r="S50" s="176">
        <f t="shared" si="12"/>
        <v>90</v>
      </c>
      <c r="T50" s="175"/>
      <c r="U50" s="176"/>
      <c r="V50" s="175"/>
      <c r="W50" s="176">
        <f t="shared" si="13"/>
        <v>90</v>
      </c>
      <c r="X50" s="175"/>
      <c r="Y50" s="50"/>
      <c r="Z50" s="176">
        <f t="shared" si="14"/>
        <v>0</v>
      </c>
      <c r="AA50" s="175"/>
      <c r="AB50" s="176">
        <f t="shared" si="15"/>
        <v>0</v>
      </c>
      <c r="AC50" s="175"/>
      <c r="AD50" s="176"/>
      <c r="AE50" s="175"/>
      <c r="AF50" s="176"/>
      <c r="AG50" s="175"/>
      <c r="AH50" s="176"/>
      <c r="AI50" s="175"/>
      <c r="AJ50" s="176">
        <f t="shared" si="16"/>
        <v>0</v>
      </c>
      <c r="AK50" s="175"/>
      <c r="AL50" s="62" t="e">
        <f t="shared" si="17"/>
        <v>#DIV/0!</v>
      </c>
      <c r="AM50" s="177"/>
      <c r="AN50" s="175"/>
      <c r="AO50" s="176"/>
      <c r="AP50" s="175"/>
      <c r="AQ50" s="176"/>
      <c r="AR50" s="175"/>
      <c r="AS50" s="176"/>
      <c r="AT50" s="175"/>
      <c r="AU50" s="50">
        <v>3</v>
      </c>
      <c r="AV50" s="176">
        <f t="shared" si="18"/>
        <v>90</v>
      </c>
      <c r="AW50" s="175"/>
      <c r="AX50" s="176">
        <f t="shared" si="19"/>
        <v>30</v>
      </c>
      <c r="AY50" s="160"/>
      <c r="AZ50" s="176">
        <v>16</v>
      </c>
      <c r="BA50" s="175"/>
      <c r="BB50" s="176"/>
      <c r="BC50" s="175"/>
      <c r="BD50" s="176">
        <v>14</v>
      </c>
      <c r="BE50" s="175"/>
      <c r="BF50" s="176">
        <f t="shared" si="20"/>
        <v>60</v>
      </c>
      <c r="BG50" s="175"/>
      <c r="BH50" s="62">
        <f t="shared" si="21"/>
        <v>66.6666666666667</v>
      </c>
      <c r="BI50" s="177"/>
      <c r="BJ50" s="175"/>
      <c r="BK50" s="176"/>
      <c r="BL50" s="161"/>
      <c r="BM50" s="176"/>
      <c r="BN50" s="175"/>
      <c r="BO50" s="176" t="s">
        <v>70</v>
      </c>
      <c r="BP50" s="161"/>
      <c r="BQ50" s="179" t="s">
        <v>90</v>
      </c>
      <c r="BR50" s="175"/>
    </row>
    <row r="51" spans="1:70" ht="37.5" customHeight="1">
      <c r="A51" s="6">
        <v>10</v>
      </c>
      <c r="B51" s="9" t="s">
        <v>93</v>
      </c>
      <c r="C51" s="180" t="s">
        <v>94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76">
        <v>5</v>
      </c>
      <c r="P51" s="175"/>
      <c r="Q51" s="177">
        <f t="shared" si="11"/>
        <v>150</v>
      </c>
      <c r="R51" s="175"/>
      <c r="S51" s="176">
        <f t="shared" si="12"/>
        <v>150</v>
      </c>
      <c r="T51" s="175"/>
      <c r="U51" s="176"/>
      <c r="V51" s="175"/>
      <c r="W51" s="176">
        <f t="shared" si="13"/>
        <v>150</v>
      </c>
      <c r="X51" s="175"/>
      <c r="Y51" s="50">
        <v>5</v>
      </c>
      <c r="Z51" s="176">
        <f t="shared" si="14"/>
        <v>150</v>
      </c>
      <c r="AA51" s="175"/>
      <c r="AB51" s="176">
        <f t="shared" si="15"/>
        <v>50</v>
      </c>
      <c r="AC51" s="175"/>
      <c r="AD51" s="176">
        <v>26</v>
      </c>
      <c r="AE51" s="175"/>
      <c r="AF51" s="176"/>
      <c r="AG51" s="175"/>
      <c r="AH51" s="176">
        <v>24</v>
      </c>
      <c r="AI51" s="175"/>
      <c r="AJ51" s="176">
        <f t="shared" si="16"/>
        <v>100</v>
      </c>
      <c r="AK51" s="175"/>
      <c r="AL51" s="62">
        <f t="shared" si="17"/>
        <v>66.6666666666667</v>
      </c>
      <c r="AM51" s="177"/>
      <c r="AN51" s="175"/>
      <c r="AO51" s="176"/>
      <c r="AP51" s="175"/>
      <c r="AQ51" s="176"/>
      <c r="AR51" s="175"/>
      <c r="AS51" s="176" t="s">
        <v>76</v>
      </c>
      <c r="AT51" s="175"/>
      <c r="AU51" s="50"/>
      <c r="AV51" s="176">
        <f t="shared" si="18"/>
        <v>0</v>
      </c>
      <c r="AW51" s="175"/>
      <c r="AX51" s="176">
        <f t="shared" si="19"/>
        <v>0</v>
      </c>
      <c r="AY51" s="160"/>
      <c r="AZ51" s="176"/>
      <c r="BA51" s="175"/>
      <c r="BB51" s="176"/>
      <c r="BC51" s="175"/>
      <c r="BD51" s="176"/>
      <c r="BE51" s="175"/>
      <c r="BF51" s="176">
        <f t="shared" si="20"/>
        <v>0</v>
      </c>
      <c r="BG51" s="175"/>
      <c r="BH51" s="62" t="e">
        <f t="shared" si="21"/>
        <v>#DIV/0!</v>
      </c>
      <c r="BI51" s="177"/>
      <c r="BJ51" s="175"/>
      <c r="BK51" s="176"/>
      <c r="BL51" s="161"/>
      <c r="BM51" s="176"/>
      <c r="BN51" s="175"/>
      <c r="BO51" s="176"/>
      <c r="BP51" s="161"/>
      <c r="BQ51" s="179" t="s">
        <v>90</v>
      </c>
      <c r="BR51" s="175"/>
    </row>
    <row r="52" spans="1:70" ht="31.5" customHeight="1">
      <c r="A52" s="6">
        <v>11</v>
      </c>
      <c r="B52" s="9" t="s">
        <v>95</v>
      </c>
      <c r="C52" s="180" t="s">
        <v>96</v>
      </c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76">
        <v>5</v>
      </c>
      <c r="P52" s="175"/>
      <c r="Q52" s="177">
        <f t="shared" si="11"/>
        <v>150</v>
      </c>
      <c r="R52" s="175"/>
      <c r="S52" s="176">
        <f t="shared" si="12"/>
        <v>150</v>
      </c>
      <c r="T52" s="175"/>
      <c r="U52" s="176"/>
      <c r="V52" s="175"/>
      <c r="W52" s="176">
        <f t="shared" si="13"/>
        <v>150</v>
      </c>
      <c r="X52" s="175"/>
      <c r="Y52" s="50"/>
      <c r="Z52" s="176">
        <f t="shared" si="14"/>
        <v>0</v>
      </c>
      <c r="AA52" s="175"/>
      <c r="AB52" s="176">
        <f t="shared" si="15"/>
        <v>0</v>
      </c>
      <c r="AC52" s="175"/>
      <c r="AD52" s="176"/>
      <c r="AE52" s="175"/>
      <c r="AF52" s="176"/>
      <c r="AG52" s="175"/>
      <c r="AH52" s="176"/>
      <c r="AI52" s="175"/>
      <c r="AJ52" s="176">
        <f t="shared" si="16"/>
        <v>0</v>
      </c>
      <c r="AK52" s="175"/>
      <c r="AL52" s="62" t="e">
        <f t="shared" si="17"/>
        <v>#DIV/0!</v>
      </c>
      <c r="AM52" s="177"/>
      <c r="AN52" s="175"/>
      <c r="AO52" s="176"/>
      <c r="AP52" s="175"/>
      <c r="AQ52" s="176"/>
      <c r="AR52" s="175"/>
      <c r="AS52" s="176"/>
      <c r="AT52" s="175"/>
      <c r="AU52" s="50">
        <v>5</v>
      </c>
      <c r="AV52" s="176">
        <f t="shared" si="18"/>
        <v>150</v>
      </c>
      <c r="AW52" s="175"/>
      <c r="AX52" s="176">
        <f t="shared" si="19"/>
        <v>50</v>
      </c>
      <c r="AY52" s="160"/>
      <c r="AZ52" s="176">
        <v>26</v>
      </c>
      <c r="BA52" s="175"/>
      <c r="BB52" s="176"/>
      <c r="BC52" s="175"/>
      <c r="BD52" s="176">
        <v>24</v>
      </c>
      <c r="BE52" s="175"/>
      <c r="BF52" s="176">
        <f t="shared" si="20"/>
        <v>100</v>
      </c>
      <c r="BG52" s="175"/>
      <c r="BH52" s="62">
        <f t="shared" si="21"/>
        <v>66.6666666666667</v>
      </c>
      <c r="BI52" s="177"/>
      <c r="BJ52" s="175"/>
      <c r="BK52" s="176"/>
      <c r="BL52" s="161"/>
      <c r="BM52" s="176"/>
      <c r="BN52" s="175"/>
      <c r="BO52" s="176" t="s">
        <v>70</v>
      </c>
      <c r="BP52" s="161"/>
      <c r="BQ52" s="179" t="s">
        <v>90</v>
      </c>
      <c r="BR52" s="175"/>
    </row>
    <row r="53" spans="1:70" ht="31.5" customHeight="1">
      <c r="A53" s="6">
        <v>12</v>
      </c>
      <c r="B53" s="9" t="s">
        <v>97</v>
      </c>
      <c r="C53" s="180" t="s">
        <v>98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76">
        <v>5</v>
      </c>
      <c r="P53" s="175"/>
      <c r="Q53" s="177">
        <f t="shared" si="11"/>
        <v>150</v>
      </c>
      <c r="R53" s="175"/>
      <c r="S53" s="176">
        <f t="shared" si="12"/>
        <v>150</v>
      </c>
      <c r="T53" s="175"/>
      <c r="U53" s="176"/>
      <c r="V53" s="175"/>
      <c r="W53" s="176">
        <f t="shared" si="13"/>
        <v>150</v>
      </c>
      <c r="X53" s="175"/>
      <c r="Y53" s="50">
        <v>5</v>
      </c>
      <c r="Z53" s="176">
        <f t="shared" si="14"/>
        <v>150</v>
      </c>
      <c r="AA53" s="175"/>
      <c r="AB53" s="176">
        <f t="shared" si="15"/>
        <v>50</v>
      </c>
      <c r="AC53" s="175"/>
      <c r="AD53" s="176">
        <v>26</v>
      </c>
      <c r="AE53" s="175"/>
      <c r="AF53" s="176"/>
      <c r="AG53" s="175"/>
      <c r="AH53" s="176">
        <v>24</v>
      </c>
      <c r="AI53" s="175"/>
      <c r="AJ53" s="176">
        <f t="shared" si="16"/>
        <v>100</v>
      </c>
      <c r="AK53" s="175"/>
      <c r="AL53" s="62">
        <f t="shared" si="17"/>
        <v>66.6666666666667</v>
      </c>
      <c r="AM53" s="177"/>
      <c r="AN53" s="175"/>
      <c r="AO53" s="176"/>
      <c r="AP53" s="175"/>
      <c r="AQ53" s="176"/>
      <c r="AR53" s="175"/>
      <c r="AS53" s="176" t="s">
        <v>76</v>
      </c>
      <c r="AT53" s="175"/>
      <c r="AU53" s="50"/>
      <c r="AV53" s="176">
        <f t="shared" si="18"/>
        <v>0</v>
      </c>
      <c r="AW53" s="175"/>
      <c r="AX53" s="176">
        <f t="shared" si="19"/>
        <v>0</v>
      </c>
      <c r="AY53" s="160"/>
      <c r="AZ53" s="176"/>
      <c r="BA53" s="175"/>
      <c r="BB53" s="176"/>
      <c r="BC53" s="175"/>
      <c r="BD53" s="176"/>
      <c r="BE53" s="175"/>
      <c r="BF53" s="176">
        <f t="shared" si="20"/>
        <v>0</v>
      </c>
      <c r="BG53" s="175"/>
      <c r="BH53" s="62" t="e">
        <f t="shared" si="21"/>
        <v>#DIV/0!</v>
      </c>
      <c r="BI53" s="177"/>
      <c r="BJ53" s="175"/>
      <c r="BK53" s="176"/>
      <c r="BL53" s="161"/>
      <c r="BM53" s="176"/>
      <c r="BN53" s="175"/>
      <c r="BO53" s="176"/>
      <c r="BP53" s="161"/>
      <c r="BQ53" s="179" t="s">
        <v>90</v>
      </c>
      <c r="BR53" s="175"/>
    </row>
    <row r="54" spans="1:70" ht="31.5" customHeight="1">
      <c r="A54" s="6">
        <v>13</v>
      </c>
      <c r="B54" s="9" t="s">
        <v>99</v>
      </c>
      <c r="C54" s="180" t="s">
        <v>100</v>
      </c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76">
        <v>5</v>
      </c>
      <c r="P54" s="175"/>
      <c r="Q54" s="177">
        <f t="shared" si="11"/>
        <v>150</v>
      </c>
      <c r="R54" s="175"/>
      <c r="S54" s="176">
        <f t="shared" si="12"/>
        <v>150</v>
      </c>
      <c r="T54" s="175"/>
      <c r="U54" s="176"/>
      <c r="V54" s="175"/>
      <c r="W54" s="176">
        <f t="shared" si="13"/>
        <v>150</v>
      </c>
      <c r="X54" s="175"/>
      <c r="Y54" s="50"/>
      <c r="Z54" s="176">
        <f t="shared" si="14"/>
        <v>0</v>
      </c>
      <c r="AA54" s="175"/>
      <c r="AB54" s="176">
        <f t="shared" si="15"/>
        <v>0</v>
      </c>
      <c r="AC54" s="175"/>
      <c r="AD54" s="176"/>
      <c r="AE54" s="175"/>
      <c r="AF54" s="176"/>
      <c r="AG54" s="175"/>
      <c r="AH54" s="176"/>
      <c r="AI54" s="175"/>
      <c r="AJ54" s="176">
        <f t="shared" si="16"/>
        <v>0</v>
      </c>
      <c r="AK54" s="175"/>
      <c r="AL54" s="62" t="e">
        <f t="shared" si="17"/>
        <v>#DIV/0!</v>
      </c>
      <c r="AM54" s="177"/>
      <c r="AN54" s="175"/>
      <c r="AO54" s="176"/>
      <c r="AP54" s="175"/>
      <c r="AQ54" s="176"/>
      <c r="AR54" s="175"/>
      <c r="AS54" s="176"/>
      <c r="AT54" s="175"/>
      <c r="AU54" s="50">
        <v>5</v>
      </c>
      <c r="AV54" s="176">
        <f t="shared" si="18"/>
        <v>150</v>
      </c>
      <c r="AW54" s="175"/>
      <c r="AX54" s="176">
        <f t="shared" si="19"/>
        <v>50</v>
      </c>
      <c r="AY54" s="160"/>
      <c r="AZ54" s="176">
        <v>26</v>
      </c>
      <c r="BA54" s="175"/>
      <c r="BB54" s="176"/>
      <c r="BC54" s="175"/>
      <c r="BD54" s="176">
        <v>24</v>
      </c>
      <c r="BE54" s="175"/>
      <c r="BF54" s="176">
        <f t="shared" si="20"/>
        <v>100</v>
      </c>
      <c r="BG54" s="175"/>
      <c r="BH54" s="62">
        <f t="shared" si="21"/>
        <v>66.6666666666667</v>
      </c>
      <c r="BI54" s="177"/>
      <c r="BJ54" s="175"/>
      <c r="BK54" s="176"/>
      <c r="BL54" s="161"/>
      <c r="BM54" s="176"/>
      <c r="BN54" s="175"/>
      <c r="BO54" s="176" t="s">
        <v>70</v>
      </c>
      <c r="BP54" s="161"/>
      <c r="BQ54" s="179" t="s">
        <v>90</v>
      </c>
      <c r="BR54" s="175"/>
    </row>
    <row r="55" spans="1:70" ht="63" customHeight="1">
      <c r="A55" s="6">
        <v>14</v>
      </c>
      <c r="B55" s="9" t="s">
        <v>101</v>
      </c>
      <c r="C55" s="180" t="s">
        <v>102</v>
      </c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76">
        <v>5</v>
      </c>
      <c r="P55" s="175"/>
      <c r="Q55" s="177">
        <f t="shared" si="11"/>
        <v>150</v>
      </c>
      <c r="R55" s="175"/>
      <c r="S55" s="176">
        <f t="shared" si="12"/>
        <v>150</v>
      </c>
      <c r="T55" s="175"/>
      <c r="U55" s="176"/>
      <c r="V55" s="175"/>
      <c r="W55" s="176">
        <f t="shared" si="13"/>
        <v>150</v>
      </c>
      <c r="X55" s="175"/>
      <c r="Y55" s="50">
        <v>5</v>
      </c>
      <c r="Z55" s="176">
        <f t="shared" si="14"/>
        <v>150</v>
      </c>
      <c r="AA55" s="175"/>
      <c r="AB55" s="176">
        <f t="shared" si="15"/>
        <v>50</v>
      </c>
      <c r="AC55" s="175"/>
      <c r="AD55" s="176">
        <v>26</v>
      </c>
      <c r="AE55" s="175"/>
      <c r="AF55" s="176"/>
      <c r="AG55" s="175"/>
      <c r="AH55" s="176">
        <v>24</v>
      </c>
      <c r="AI55" s="175"/>
      <c r="AJ55" s="176">
        <f t="shared" si="16"/>
        <v>100</v>
      </c>
      <c r="AK55" s="175"/>
      <c r="AL55" s="62">
        <f t="shared" si="17"/>
        <v>66.6666666666667</v>
      </c>
      <c r="AM55" s="177"/>
      <c r="AN55" s="175"/>
      <c r="AO55" s="176"/>
      <c r="AP55" s="175"/>
      <c r="AQ55" s="176"/>
      <c r="AR55" s="175"/>
      <c r="AS55" s="176" t="s">
        <v>76</v>
      </c>
      <c r="AT55" s="175"/>
      <c r="AU55" s="50"/>
      <c r="AV55" s="176">
        <f t="shared" si="18"/>
        <v>0</v>
      </c>
      <c r="AW55" s="175"/>
      <c r="AX55" s="176">
        <f t="shared" si="19"/>
        <v>0</v>
      </c>
      <c r="AY55" s="160"/>
      <c r="AZ55" s="176"/>
      <c r="BA55" s="175"/>
      <c r="BB55" s="176"/>
      <c r="BC55" s="175"/>
      <c r="BD55" s="176"/>
      <c r="BE55" s="175"/>
      <c r="BF55" s="176">
        <f t="shared" si="20"/>
        <v>0</v>
      </c>
      <c r="BG55" s="175"/>
      <c r="BH55" s="62" t="e">
        <f t="shared" si="21"/>
        <v>#DIV/0!</v>
      </c>
      <c r="BI55" s="177"/>
      <c r="BJ55" s="175"/>
      <c r="BK55" s="176"/>
      <c r="BL55" s="161"/>
      <c r="BM55" s="176"/>
      <c r="BN55" s="175"/>
      <c r="BO55" s="176"/>
      <c r="BP55" s="161"/>
      <c r="BQ55" s="203" t="s">
        <v>71</v>
      </c>
      <c r="BR55" s="166"/>
    </row>
    <row r="56" spans="1:70" ht="73.5" customHeight="1">
      <c r="A56" s="6">
        <v>15</v>
      </c>
      <c r="B56" s="9" t="s">
        <v>103</v>
      </c>
      <c r="C56" s="180" t="s">
        <v>104</v>
      </c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76">
        <v>5</v>
      </c>
      <c r="P56" s="175"/>
      <c r="Q56" s="177">
        <f t="shared" si="11"/>
        <v>150</v>
      </c>
      <c r="R56" s="175"/>
      <c r="S56" s="176">
        <f t="shared" si="12"/>
        <v>150</v>
      </c>
      <c r="T56" s="175"/>
      <c r="U56" s="176"/>
      <c r="V56" s="175"/>
      <c r="W56" s="176">
        <f t="shared" si="13"/>
        <v>150</v>
      </c>
      <c r="X56" s="175"/>
      <c r="Y56" s="50"/>
      <c r="Z56" s="176">
        <f t="shared" si="14"/>
        <v>0</v>
      </c>
      <c r="AA56" s="175"/>
      <c r="AB56" s="176">
        <f t="shared" si="15"/>
        <v>0</v>
      </c>
      <c r="AC56" s="175"/>
      <c r="AD56" s="176"/>
      <c r="AE56" s="175"/>
      <c r="AF56" s="176"/>
      <c r="AG56" s="175"/>
      <c r="AH56" s="176"/>
      <c r="AI56" s="175"/>
      <c r="AJ56" s="176">
        <f t="shared" si="16"/>
        <v>0</v>
      </c>
      <c r="AK56" s="175"/>
      <c r="AL56" s="62" t="e">
        <f t="shared" si="17"/>
        <v>#DIV/0!</v>
      </c>
      <c r="AM56" s="177"/>
      <c r="AN56" s="175"/>
      <c r="AO56" s="176"/>
      <c r="AP56" s="175"/>
      <c r="AQ56" s="176"/>
      <c r="AR56" s="175"/>
      <c r="AS56" s="176"/>
      <c r="AT56" s="175"/>
      <c r="AU56" s="50">
        <v>5</v>
      </c>
      <c r="AV56" s="176">
        <f t="shared" si="18"/>
        <v>150</v>
      </c>
      <c r="AW56" s="175"/>
      <c r="AX56" s="176">
        <f t="shared" si="19"/>
        <v>50</v>
      </c>
      <c r="AY56" s="160"/>
      <c r="AZ56" s="176">
        <v>26</v>
      </c>
      <c r="BA56" s="175"/>
      <c r="BB56" s="176"/>
      <c r="BC56" s="175"/>
      <c r="BD56" s="176">
        <v>24</v>
      </c>
      <c r="BE56" s="175"/>
      <c r="BF56" s="176">
        <f t="shared" si="20"/>
        <v>100</v>
      </c>
      <c r="BG56" s="175"/>
      <c r="BH56" s="62">
        <f t="shared" si="21"/>
        <v>66.6666666666667</v>
      </c>
      <c r="BI56" s="177"/>
      <c r="BJ56" s="175"/>
      <c r="BK56" s="176"/>
      <c r="BL56" s="161"/>
      <c r="BM56" s="176"/>
      <c r="BN56" s="175"/>
      <c r="BO56" s="176" t="s">
        <v>70</v>
      </c>
      <c r="BP56" s="161"/>
      <c r="BQ56" s="203" t="s">
        <v>105</v>
      </c>
      <c r="BR56" s="166"/>
    </row>
    <row r="57" spans="1:70" ht="15.75" customHeight="1">
      <c r="A57" s="12"/>
      <c r="B57" s="13"/>
      <c r="C57" s="199" t="s">
        <v>86</v>
      </c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198"/>
      <c r="O57" s="199">
        <f>SUM(O49:P56)</f>
        <v>36</v>
      </c>
      <c r="P57" s="198"/>
      <c r="Q57" s="199">
        <f>SUM(Q49:R56)</f>
        <v>1080</v>
      </c>
      <c r="R57" s="198"/>
      <c r="S57" s="199">
        <f>SUM(S49:T56)</f>
        <v>1080</v>
      </c>
      <c r="T57" s="198"/>
      <c r="U57" s="199">
        <f>SUM(U49:V56)</f>
        <v>0</v>
      </c>
      <c r="V57" s="198"/>
      <c r="W57" s="199">
        <f>SUM(W49:X56)</f>
        <v>1080</v>
      </c>
      <c r="X57" s="198"/>
      <c r="Y57" s="50">
        <f>SUM(Y49:Y56)</f>
        <v>18</v>
      </c>
      <c r="Z57" s="199">
        <f>SUM(Z49:AA56)</f>
        <v>540</v>
      </c>
      <c r="AA57" s="198"/>
      <c r="AB57" s="199">
        <f>SUM(AB49:AC56)</f>
        <v>180</v>
      </c>
      <c r="AC57" s="198"/>
      <c r="AD57" s="199">
        <f>SUM(AD49:AE56)</f>
        <v>94</v>
      </c>
      <c r="AE57" s="198"/>
      <c r="AF57" s="199">
        <f>SUM(AF49:AG56)</f>
        <v>0</v>
      </c>
      <c r="AG57" s="198"/>
      <c r="AH57" s="199">
        <f>SUM(AH49:AI56)</f>
        <v>86</v>
      </c>
      <c r="AI57" s="198"/>
      <c r="AJ57" s="199">
        <f>SUM(AJ49:AK56)</f>
        <v>360</v>
      </c>
      <c r="AK57" s="198"/>
      <c r="AL57" s="62">
        <f t="shared" si="17"/>
        <v>66.6666666666667</v>
      </c>
      <c r="AM57" s="177"/>
      <c r="AN57" s="175"/>
      <c r="AO57" s="176"/>
      <c r="AP57" s="175"/>
      <c r="AQ57" s="176"/>
      <c r="AR57" s="175"/>
      <c r="AS57" s="176"/>
      <c r="AT57" s="175"/>
      <c r="AU57" s="50">
        <f>SUM(AU49:AU56)</f>
        <v>18</v>
      </c>
      <c r="AV57" s="199">
        <f>SUM(AV49:AW56)</f>
        <v>540</v>
      </c>
      <c r="AW57" s="198"/>
      <c r="AX57" s="199">
        <f>SUM(AX49:AY56)</f>
        <v>180</v>
      </c>
      <c r="AY57" s="198"/>
      <c r="AZ57" s="199">
        <f>SUM(AZ49:BA56)</f>
        <v>94</v>
      </c>
      <c r="BA57" s="198"/>
      <c r="BB57" s="199">
        <f>SUM(BB49:BC56)</f>
        <v>0</v>
      </c>
      <c r="BC57" s="198"/>
      <c r="BD57" s="199">
        <f>SUM(BD49:BE56)</f>
        <v>86</v>
      </c>
      <c r="BE57" s="198"/>
      <c r="BF57" s="199">
        <f>SUM(BF49:BG56)</f>
        <v>360</v>
      </c>
      <c r="BG57" s="198"/>
      <c r="BH57" s="62">
        <f t="shared" si="21"/>
        <v>66.6666666666667</v>
      </c>
      <c r="BI57" s="177"/>
      <c r="BJ57" s="175"/>
      <c r="BK57" s="199"/>
      <c r="BL57" s="198"/>
      <c r="BM57" s="199"/>
      <c r="BN57" s="198"/>
      <c r="BO57" s="199"/>
      <c r="BP57" s="198"/>
      <c r="BQ57" s="200"/>
      <c r="BR57" s="198"/>
    </row>
    <row r="58" spans="1:70" ht="15" customHeight="1">
      <c r="A58" s="163" t="s">
        <v>106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8"/>
    </row>
    <row r="59" spans="1:70" ht="60" hidden="1" customHeight="1">
      <c r="A59" s="6"/>
      <c r="B59" s="9"/>
      <c r="C59" s="18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76"/>
      <c r="P59" s="175"/>
      <c r="Q59" s="177">
        <f t="shared" ref="Q59:Q61" si="22">O59*30</f>
        <v>0</v>
      </c>
      <c r="R59" s="175"/>
      <c r="S59" s="176">
        <f t="shared" ref="S59:S61" si="23">W59</f>
        <v>0</v>
      </c>
      <c r="T59" s="175"/>
      <c r="U59" s="176"/>
      <c r="V59" s="175"/>
      <c r="W59" s="176">
        <f t="shared" ref="W59:W61" si="24">Z59+AV59</f>
        <v>0</v>
      </c>
      <c r="X59" s="175"/>
      <c r="Y59" s="50"/>
      <c r="Z59" s="176">
        <f t="shared" ref="Z59:Z61" si="25">Y59*30</f>
        <v>0</v>
      </c>
      <c r="AA59" s="175"/>
      <c r="AB59" s="176">
        <f t="shared" ref="AB59:AB61" si="26">AD59+AF59+AH59</f>
        <v>0</v>
      </c>
      <c r="AC59" s="175"/>
      <c r="AD59" s="176"/>
      <c r="AE59" s="175"/>
      <c r="AF59" s="176"/>
      <c r="AG59" s="175"/>
      <c r="AH59" s="176"/>
      <c r="AI59" s="175"/>
      <c r="AJ59" s="176">
        <f t="shared" ref="AJ59:AJ61" si="27">Z59-AB59</f>
        <v>0</v>
      </c>
      <c r="AK59" s="175"/>
      <c r="AL59" s="62" t="e">
        <f t="shared" ref="AL59:AL61" si="28">AJ59/Z59*100</f>
        <v>#DIV/0!</v>
      </c>
      <c r="AM59" s="177"/>
      <c r="AN59" s="175"/>
      <c r="AO59" s="176"/>
      <c r="AP59" s="175"/>
      <c r="AQ59" s="176"/>
      <c r="AR59" s="175"/>
      <c r="AS59" s="176"/>
      <c r="AT59" s="175"/>
      <c r="AU59" s="50"/>
      <c r="AV59" s="176">
        <f t="shared" ref="AV59:AV61" si="29">AU59*30</f>
        <v>0</v>
      </c>
      <c r="AW59" s="175"/>
      <c r="AX59" s="176">
        <f t="shared" ref="AX59:AX61" si="30">AZ59+BB59+BD59</f>
        <v>0</v>
      </c>
      <c r="AY59" s="160"/>
      <c r="AZ59" s="176"/>
      <c r="BA59" s="175"/>
      <c r="BB59" s="176"/>
      <c r="BC59" s="175"/>
      <c r="BD59" s="176"/>
      <c r="BE59" s="175"/>
      <c r="BF59" s="176">
        <f t="shared" ref="BF59:BF61" si="31">AV59-AX59</f>
        <v>0</v>
      </c>
      <c r="BG59" s="175"/>
      <c r="BH59" s="62" t="e">
        <f t="shared" ref="BH59:BH62" si="32">BF59/AV59*100</f>
        <v>#DIV/0!</v>
      </c>
      <c r="BI59" s="177"/>
      <c r="BJ59" s="175"/>
      <c r="BK59" s="176"/>
      <c r="BL59" s="161"/>
      <c r="BM59" s="176"/>
      <c r="BN59" s="175"/>
      <c r="BO59" s="176"/>
      <c r="BP59" s="161"/>
      <c r="BQ59" s="203"/>
      <c r="BR59" s="166"/>
    </row>
    <row r="60" spans="1:70" ht="34.5" hidden="1" customHeight="1">
      <c r="A60" s="6"/>
      <c r="B60" s="9"/>
      <c r="C60" s="18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76"/>
      <c r="P60" s="175"/>
      <c r="Q60" s="177">
        <f t="shared" si="22"/>
        <v>0</v>
      </c>
      <c r="R60" s="175"/>
      <c r="S60" s="176">
        <f t="shared" si="23"/>
        <v>0</v>
      </c>
      <c r="T60" s="175"/>
      <c r="U60" s="176"/>
      <c r="V60" s="175"/>
      <c r="W60" s="176">
        <f t="shared" si="24"/>
        <v>0</v>
      </c>
      <c r="X60" s="175"/>
      <c r="Y60" s="50"/>
      <c r="Z60" s="176">
        <f t="shared" si="25"/>
        <v>0</v>
      </c>
      <c r="AA60" s="175"/>
      <c r="AB60" s="176">
        <f t="shared" si="26"/>
        <v>0</v>
      </c>
      <c r="AC60" s="175"/>
      <c r="AD60" s="176"/>
      <c r="AE60" s="175"/>
      <c r="AF60" s="176"/>
      <c r="AG60" s="175"/>
      <c r="AH60" s="176"/>
      <c r="AI60" s="175"/>
      <c r="AJ60" s="176">
        <f t="shared" si="27"/>
        <v>0</v>
      </c>
      <c r="AK60" s="175"/>
      <c r="AL60" s="62" t="e">
        <f t="shared" si="28"/>
        <v>#DIV/0!</v>
      </c>
      <c r="AM60" s="177"/>
      <c r="AN60" s="175"/>
      <c r="AO60" s="176"/>
      <c r="AP60" s="175"/>
      <c r="AQ60" s="176"/>
      <c r="AR60" s="175"/>
      <c r="AS60" s="176"/>
      <c r="AT60" s="175"/>
      <c r="AU60" s="50"/>
      <c r="AV60" s="176">
        <f t="shared" si="29"/>
        <v>0</v>
      </c>
      <c r="AW60" s="175"/>
      <c r="AX60" s="176">
        <f t="shared" si="30"/>
        <v>0</v>
      </c>
      <c r="AY60" s="160"/>
      <c r="AZ60" s="176"/>
      <c r="BA60" s="175"/>
      <c r="BB60" s="176"/>
      <c r="BC60" s="175"/>
      <c r="BD60" s="176"/>
      <c r="BE60" s="175"/>
      <c r="BF60" s="176">
        <f t="shared" si="31"/>
        <v>0</v>
      </c>
      <c r="BG60" s="175"/>
      <c r="BH60" s="62" t="e">
        <f t="shared" si="32"/>
        <v>#DIV/0!</v>
      </c>
      <c r="BI60" s="177"/>
      <c r="BJ60" s="175"/>
      <c r="BK60" s="176"/>
      <c r="BL60" s="161"/>
      <c r="BM60" s="176"/>
      <c r="BN60" s="175"/>
      <c r="BO60" s="176"/>
      <c r="BP60" s="161"/>
      <c r="BQ60" s="179"/>
      <c r="BR60" s="175"/>
    </row>
    <row r="61" spans="1:70" ht="29.25" hidden="1" customHeight="1">
      <c r="A61" s="6"/>
      <c r="B61" s="9"/>
      <c r="C61" s="18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76"/>
      <c r="P61" s="175"/>
      <c r="Q61" s="177">
        <f t="shared" si="22"/>
        <v>0</v>
      </c>
      <c r="R61" s="175"/>
      <c r="S61" s="176">
        <f t="shared" si="23"/>
        <v>0</v>
      </c>
      <c r="T61" s="175"/>
      <c r="U61" s="176"/>
      <c r="V61" s="175"/>
      <c r="W61" s="176">
        <f t="shared" si="24"/>
        <v>0</v>
      </c>
      <c r="X61" s="175"/>
      <c r="Y61" s="50"/>
      <c r="Z61" s="176">
        <f t="shared" si="25"/>
        <v>0</v>
      </c>
      <c r="AA61" s="175"/>
      <c r="AB61" s="176">
        <f t="shared" si="26"/>
        <v>0</v>
      </c>
      <c r="AC61" s="175"/>
      <c r="AD61" s="176"/>
      <c r="AE61" s="175"/>
      <c r="AF61" s="176"/>
      <c r="AG61" s="175"/>
      <c r="AH61" s="176"/>
      <c r="AI61" s="175"/>
      <c r="AJ61" s="176">
        <f t="shared" si="27"/>
        <v>0</v>
      </c>
      <c r="AK61" s="175"/>
      <c r="AL61" s="62" t="e">
        <f t="shared" si="28"/>
        <v>#DIV/0!</v>
      </c>
      <c r="AM61" s="177"/>
      <c r="AN61" s="175"/>
      <c r="AO61" s="176"/>
      <c r="AP61" s="175"/>
      <c r="AQ61" s="176"/>
      <c r="AR61" s="175"/>
      <c r="AS61" s="176"/>
      <c r="AT61" s="175"/>
      <c r="AU61" s="50"/>
      <c r="AV61" s="176">
        <f t="shared" si="29"/>
        <v>0</v>
      </c>
      <c r="AW61" s="175"/>
      <c r="AX61" s="176">
        <f t="shared" si="30"/>
        <v>0</v>
      </c>
      <c r="AY61" s="160"/>
      <c r="AZ61" s="176"/>
      <c r="BA61" s="175"/>
      <c r="BB61" s="176"/>
      <c r="BC61" s="175"/>
      <c r="BD61" s="176"/>
      <c r="BE61" s="175"/>
      <c r="BF61" s="176">
        <f t="shared" si="31"/>
        <v>0</v>
      </c>
      <c r="BG61" s="175"/>
      <c r="BH61" s="62" t="e">
        <f t="shared" si="32"/>
        <v>#DIV/0!</v>
      </c>
      <c r="BI61" s="177"/>
      <c r="BJ61" s="175"/>
      <c r="BK61" s="176"/>
      <c r="BL61" s="161"/>
      <c r="BM61" s="176"/>
      <c r="BN61" s="175"/>
      <c r="BO61" s="176"/>
      <c r="BP61" s="161"/>
      <c r="BQ61" s="179"/>
      <c r="BR61" s="175"/>
    </row>
    <row r="62" spans="1:70" ht="27" hidden="1" customHeight="1">
      <c r="A62" s="12"/>
      <c r="B62" s="13"/>
      <c r="C62" s="199" t="s">
        <v>86</v>
      </c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198"/>
      <c r="O62" s="197">
        <f>SUM(O59:P61)</f>
        <v>0</v>
      </c>
      <c r="P62" s="198"/>
      <c r="Q62" s="197">
        <f>SUM(Q59:R61)</f>
        <v>0</v>
      </c>
      <c r="R62" s="198"/>
      <c r="S62" s="197">
        <f>SUM(S59:T61)</f>
        <v>0</v>
      </c>
      <c r="T62" s="198"/>
      <c r="U62" s="197">
        <f>SUM(U59:V61)</f>
        <v>0</v>
      </c>
      <c r="V62" s="198"/>
      <c r="W62" s="197">
        <f>SUM(W59:X61)</f>
        <v>0</v>
      </c>
      <c r="X62" s="198"/>
      <c r="Y62" s="52">
        <f>SUM(Y59:Y61)</f>
        <v>0</v>
      </c>
      <c r="Z62" s="197">
        <f>SUM(Z59:AA61)</f>
        <v>0</v>
      </c>
      <c r="AA62" s="198"/>
      <c r="AB62" s="197">
        <f>SUM(AB59:AC61)</f>
        <v>0</v>
      </c>
      <c r="AC62" s="198"/>
      <c r="AD62" s="197">
        <f>SUM(AD59:AE61)</f>
        <v>0</v>
      </c>
      <c r="AE62" s="198"/>
      <c r="AF62" s="197">
        <f>SUM(AF59:AG61)</f>
        <v>0</v>
      </c>
      <c r="AG62" s="198"/>
      <c r="AH62" s="197">
        <f>SUM(AH59:AI61)</f>
        <v>0</v>
      </c>
      <c r="AI62" s="198"/>
      <c r="AJ62" s="197">
        <f>SUM(AJ59:AK61)</f>
        <v>0</v>
      </c>
      <c r="AK62" s="198"/>
      <c r="AL62" s="64"/>
      <c r="AM62" s="201"/>
      <c r="AN62" s="198"/>
      <c r="AO62" s="199"/>
      <c r="AP62" s="198"/>
      <c r="AQ62" s="199"/>
      <c r="AR62" s="198"/>
      <c r="AS62" s="199"/>
      <c r="AT62" s="198"/>
      <c r="AU62" s="52">
        <f>SUM(AU59:AU61)</f>
        <v>0</v>
      </c>
      <c r="AV62" s="197">
        <f>SUM(AV59:AW61)</f>
        <v>0</v>
      </c>
      <c r="AW62" s="198"/>
      <c r="AX62" s="197">
        <f>SUM(AX59:AY61)</f>
        <v>0</v>
      </c>
      <c r="AY62" s="198"/>
      <c r="AZ62" s="197">
        <f>SUM(AZ59:BA61)</f>
        <v>0</v>
      </c>
      <c r="BA62" s="198"/>
      <c r="BB62" s="197">
        <f>SUM(BB59:BC61)</f>
        <v>0</v>
      </c>
      <c r="BC62" s="198"/>
      <c r="BD62" s="197">
        <f>SUM(BD59:BE61)</f>
        <v>0</v>
      </c>
      <c r="BE62" s="198"/>
      <c r="BF62" s="197">
        <f>SUM(BF59:BG61)</f>
        <v>0</v>
      </c>
      <c r="BG62" s="198"/>
      <c r="BH62" s="62" t="e">
        <f t="shared" si="32"/>
        <v>#DIV/0!</v>
      </c>
      <c r="BI62" s="177"/>
      <c r="BJ62" s="175"/>
      <c r="BK62" s="199"/>
      <c r="BL62" s="198"/>
      <c r="BM62" s="199"/>
      <c r="BN62" s="198"/>
      <c r="BO62" s="199"/>
      <c r="BP62" s="198"/>
      <c r="BQ62" s="200"/>
      <c r="BR62" s="198"/>
    </row>
    <row r="63" spans="1:70" ht="21.75" hidden="1" customHeight="1">
      <c r="A63" s="163" t="s">
        <v>107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8"/>
    </row>
    <row r="64" spans="1:70" ht="20.25" hidden="1" customHeight="1">
      <c r="A64" s="6"/>
      <c r="B64" s="9"/>
      <c r="C64" s="18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76"/>
      <c r="P64" s="175"/>
      <c r="Q64" s="177">
        <f>O64*30</f>
        <v>0</v>
      </c>
      <c r="R64" s="175"/>
      <c r="S64" s="176">
        <f>W64</f>
        <v>0</v>
      </c>
      <c r="T64" s="175"/>
      <c r="U64" s="176"/>
      <c r="V64" s="175"/>
      <c r="W64" s="176">
        <f>Z64+AV64</f>
        <v>0</v>
      </c>
      <c r="X64" s="175"/>
      <c r="Y64" s="50"/>
      <c r="Z64" s="176">
        <f>Y64*30</f>
        <v>0</v>
      </c>
      <c r="AA64" s="175"/>
      <c r="AB64" s="176">
        <f>AD64+AF64+AH64</f>
        <v>0</v>
      </c>
      <c r="AC64" s="175"/>
      <c r="AD64" s="176"/>
      <c r="AE64" s="175"/>
      <c r="AF64" s="176"/>
      <c r="AG64" s="175"/>
      <c r="AH64" s="176"/>
      <c r="AI64" s="175"/>
      <c r="AJ64" s="176">
        <f>Z64-AB64</f>
        <v>0</v>
      </c>
      <c r="AK64" s="175"/>
      <c r="AL64" s="62" t="e">
        <f>AJ64/Z64*100</f>
        <v>#DIV/0!</v>
      </c>
      <c r="AM64" s="177"/>
      <c r="AN64" s="175"/>
      <c r="AO64" s="176"/>
      <c r="AP64" s="175"/>
      <c r="AQ64" s="176"/>
      <c r="AR64" s="175"/>
      <c r="AS64" s="176"/>
      <c r="AT64" s="175"/>
      <c r="AU64" s="50"/>
      <c r="AV64" s="176">
        <f>AU64*30</f>
        <v>0</v>
      </c>
      <c r="AW64" s="175"/>
      <c r="AX64" s="176">
        <f>AZ64+BB64+BD64</f>
        <v>0</v>
      </c>
      <c r="AY64" s="160"/>
      <c r="AZ64" s="176"/>
      <c r="BA64" s="175"/>
      <c r="BB64" s="176"/>
      <c r="BC64" s="175"/>
      <c r="BD64" s="176"/>
      <c r="BE64" s="175"/>
      <c r="BF64" s="176">
        <f>AV64-AX64</f>
        <v>0</v>
      </c>
      <c r="BG64" s="175"/>
      <c r="BH64" s="62" t="e">
        <f t="shared" ref="BH64:BH65" si="33">BF64/AV64*100</f>
        <v>#DIV/0!</v>
      </c>
      <c r="BI64" s="177"/>
      <c r="BJ64" s="175"/>
      <c r="BK64" s="176"/>
      <c r="BL64" s="161"/>
      <c r="BM64" s="176"/>
      <c r="BN64" s="175"/>
      <c r="BO64" s="176"/>
      <c r="BP64" s="161"/>
      <c r="BQ64" s="179"/>
      <c r="BR64" s="175"/>
    </row>
    <row r="65" spans="1:70" ht="24" hidden="1" customHeight="1">
      <c r="A65" s="85"/>
      <c r="B65" s="86"/>
      <c r="C65" s="192" t="s">
        <v>86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90"/>
      <c r="O65" s="189">
        <f>SUM(O64:P64)</f>
        <v>0</v>
      </c>
      <c r="P65" s="190"/>
      <c r="Q65" s="189">
        <f>SUM(Q64:R64)</f>
        <v>0</v>
      </c>
      <c r="R65" s="190"/>
      <c r="S65" s="189">
        <f>SUM(S64:T64)</f>
        <v>0</v>
      </c>
      <c r="T65" s="190"/>
      <c r="U65" s="189">
        <f>SUM(U64:V64)</f>
        <v>0</v>
      </c>
      <c r="V65" s="190"/>
      <c r="W65" s="189">
        <f>SUM(W64:X64)</f>
        <v>0</v>
      </c>
      <c r="X65" s="190"/>
      <c r="Y65" s="100">
        <f>SUM(Y64)</f>
        <v>0</v>
      </c>
      <c r="Z65" s="189">
        <f>SUM(Z64:AA64)</f>
        <v>0</v>
      </c>
      <c r="AA65" s="190"/>
      <c r="AB65" s="189">
        <f>SUM(AB64:AC64)</f>
        <v>0</v>
      </c>
      <c r="AC65" s="190"/>
      <c r="AD65" s="189">
        <f>SUM(AD64:AE64)</f>
        <v>0</v>
      </c>
      <c r="AE65" s="190"/>
      <c r="AF65" s="189">
        <f>SUM(AF64:AG64)</f>
        <v>0</v>
      </c>
      <c r="AG65" s="190"/>
      <c r="AH65" s="189">
        <f>SUM(AH64:AI64)</f>
        <v>0</v>
      </c>
      <c r="AI65" s="190"/>
      <c r="AJ65" s="189">
        <f>SUM(AJ64:AK64)</f>
        <v>0</v>
      </c>
      <c r="AK65" s="190"/>
      <c r="AL65" s="109"/>
      <c r="AM65" s="110"/>
      <c r="AN65" s="111"/>
      <c r="AO65" s="195"/>
      <c r="AP65" s="196"/>
      <c r="AQ65" s="195"/>
      <c r="AR65" s="196"/>
      <c r="AS65" s="195"/>
      <c r="AT65" s="196"/>
      <c r="AU65" s="100">
        <f>SUM(AU64)</f>
        <v>0</v>
      </c>
      <c r="AV65" s="189">
        <f>SUM(AV64:AW64)</f>
        <v>0</v>
      </c>
      <c r="AW65" s="190"/>
      <c r="AX65" s="189">
        <f>SUM(AX64:AY64)</f>
        <v>0</v>
      </c>
      <c r="AY65" s="190"/>
      <c r="AZ65" s="189">
        <f>SUM(AZ64:BA64)</f>
        <v>0</v>
      </c>
      <c r="BA65" s="190"/>
      <c r="BB65" s="189">
        <f>SUM(BB64:BC64)</f>
        <v>0</v>
      </c>
      <c r="BC65" s="190"/>
      <c r="BD65" s="189">
        <f>SUM(BD64:BE64)</f>
        <v>0</v>
      </c>
      <c r="BE65" s="190"/>
      <c r="BF65" s="189">
        <f>SUM(BF64:BG64)</f>
        <v>0</v>
      </c>
      <c r="BG65" s="190"/>
      <c r="BH65" s="63" t="e">
        <f t="shared" si="33"/>
        <v>#DIV/0!</v>
      </c>
      <c r="BI65" s="191"/>
      <c r="BJ65" s="121"/>
      <c r="BK65" s="192"/>
      <c r="BL65" s="190"/>
      <c r="BM65" s="192"/>
      <c r="BN65" s="190"/>
      <c r="BO65" s="192"/>
      <c r="BP65" s="190"/>
      <c r="BQ65" s="193"/>
      <c r="BR65" s="190"/>
    </row>
    <row r="66" spans="1:70" ht="17.25" customHeight="1">
      <c r="A66" s="87"/>
      <c r="B66" s="88"/>
      <c r="C66" s="185" t="s">
        <v>108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86"/>
      <c r="O66" s="185">
        <f>O47+O57+O62+O65</f>
        <v>115</v>
      </c>
      <c r="P66" s="186"/>
      <c r="Q66" s="185">
        <f>Q47+Q57+Q62+Q65</f>
        <v>3450</v>
      </c>
      <c r="R66" s="186"/>
      <c r="S66" s="185">
        <f>S47+S57+S62+S65</f>
        <v>1800</v>
      </c>
      <c r="T66" s="186"/>
      <c r="U66" s="185">
        <f>U47+U57+U62+U65</f>
        <v>1200</v>
      </c>
      <c r="V66" s="186"/>
      <c r="W66" s="185">
        <f>W47+W57+W62+W65</f>
        <v>1800</v>
      </c>
      <c r="X66" s="186"/>
      <c r="Y66" s="101">
        <f>Y65+Y62+Y57+Y47</f>
        <v>26</v>
      </c>
      <c r="Z66" s="185">
        <f>Z47+Z57+Z62+Z65</f>
        <v>780</v>
      </c>
      <c r="AA66" s="186"/>
      <c r="AB66" s="185">
        <f>AB47+AB57+AB62+AB65</f>
        <v>288</v>
      </c>
      <c r="AC66" s="186"/>
      <c r="AD66" s="185">
        <f>AD47+AD57+AD62+AD65</f>
        <v>110</v>
      </c>
      <c r="AE66" s="186"/>
      <c r="AF66" s="185">
        <f>AF47+AF57+AF62+AF65</f>
        <v>0</v>
      </c>
      <c r="AG66" s="186"/>
      <c r="AH66" s="185">
        <f>AH47+AH57+AH62+AH65</f>
        <v>178</v>
      </c>
      <c r="AI66" s="186"/>
      <c r="AJ66" s="185">
        <f>AJ47+AJ57+AJ62+AJ65</f>
        <v>492</v>
      </c>
      <c r="AK66" s="186"/>
      <c r="AL66" s="89"/>
      <c r="AM66" s="187"/>
      <c r="AN66" s="186"/>
      <c r="AO66" s="185"/>
      <c r="AP66" s="186"/>
      <c r="AQ66" s="185">
        <v>2</v>
      </c>
      <c r="AR66" s="186"/>
      <c r="AS66" s="185">
        <v>6</v>
      </c>
      <c r="AT66" s="186"/>
      <c r="AU66" s="101">
        <f>AU65+AU62+AU57+AU47</f>
        <v>34</v>
      </c>
      <c r="AV66" s="185">
        <f>AV47+AV57+AV62+AV65</f>
        <v>1020</v>
      </c>
      <c r="AW66" s="186"/>
      <c r="AX66" s="185">
        <f>AX47+AX57+AX62+AX65</f>
        <v>270</v>
      </c>
      <c r="AY66" s="186"/>
      <c r="AZ66" s="185">
        <f>AZ47+AZ57+AZ62+AZ65</f>
        <v>112</v>
      </c>
      <c r="BA66" s="186"/>
      <c r="BB66" s="185">
        <f>BB47+BB57+BB62+BB65</f>
        <v>0</v>
      </c>
      <c r="BC66" s="186"/>
      <c r="BD66" s="185">
        <f>BD47+BD57+BD62+BD65</f>
        <v>158</v>
      </c>
      <c r="BE66" s="186"/>
      <c r="BF66" s="185">
        <f>BF47+BF57+BF62+BF65</f>
        <v>750</v>
      </c>
      <c r="BG66" s="186"/>
      <c r="BH66" s="89"/>
      <c r="BI66" s="187"/>
      <c r="BJ66" s="186"/>
      <c r="BK66" s="185"/>
      <c r="BL66" s="186"/>
      <c r="BM66" s="185">
        <v>3</v>
      </c>
      <c r="BN66" s="186"/>
      <c r="BO66" s="185">
        <v>7</v>
      </c>
      <c r="BP66" s="186"/>
      <c r="BQ66" s="188"/>
      <c r="BR66" s="186"/>
    </row>
    <row r="67" spans="1:70" ht="16.5" hidden="1" customHeight="1">
      <c r="A67" s="182" t="s">
        <v>109</v>
      </c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8"/>
    </row>
    <row r="68" spans="1:70" ht="25.5" hidden="1" customHeight="1">
      <c r="A68" s="6">
        <v>1</v>
      </c>
      <c r="B68" s="9"/>
      <c r="C68" s="180" t="s">
        <v>110</v>
      </c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83"/>
      <c r="P68" s="175"/>
      <c r="Q68" s="184">
        <f t="shared" ref="Q68:Q69" si="34">O68*30</f>
        <v>0</v>
      </c>
      <c r="R68" s="175"/>
      <c r="S68" s="183">
        <f t="shared" ref="S68:S69" si="35">W68</f>
        <v>0</v>
      </c>
      <c r="T68" s="175"/>
      <c r="U68" s="183"/>
      <c r="V68" s="175"/>
      <c r="W68" s="183">
        <f t="shared" ref="W68:W69" si="36">Z68+AV68</f>
        <v>0</v>
      </c>
      <c r="X68" s="175"/>
      <c r="Y68" s="102"/>
      <c r="Z68" s="183">
        <f t="shared" ref="Z68:Z69" si="37">Y68*30</f>
        <v>0</v>
      </c>
      <c r="AA68" s="175"/>
      <c r="AB68" s="183">
        <f t="shared" ref="AB68:AB69" si="38">AD68+AF68+AH68</f>
        <v>48</v>
      </c>
      <c r="AC68" s="175"/>
      <c r="AD68" s="183"/>
      <c r="AE68" s="175"/>
      <c r="AF68" s="183"/>
      <c r="AG68" s="175"/>
      <c r="AH68" s="183">
        <v>48</v>
      </c>
      <c r="AI68" s="175"/>
      <c r="AJ68" s="183">
        <f t="shared" ref="AJ68:AJ69" si="39">Z68-AB68</f>
        <v>-48</v>
      </c>
      <c r="AK68" s="175"/>
      <c r="AL68" s="62" t="e">
        <f t="shared" ref="AL68:AL69" si="40">AJ68/Z68*100</f>
        <v>#DIV/0!</v>
      </c>
      <c r="AM68" s="177"/>
      <c r="AN68" s="175"/>
      <c r="AO68" s="176"/>
      <c r="AP68" s="175"/>
      <c r="AQ68" s="176"/>
      <c r="AR68" s="175"/>
      <c r="AS68" s="176"/>
      <c r="AT68" s="175"/>
      <c r="AU68" s="102"/>
      <c r="AV68" s="183">
        <f t="shared" ref="AV68:AV69" si="41">AU68*30</f>
        <v>0</v>
      </c>
      <c r="AW68" s="175"/>
      <c r="AX68" s="183">
        <f t="shared" ref="AX68:AX69" si="42">AZ68+BB68+BD68</f>
        <v>48</v>
      </c>
      <c r="AY68" s="160"/>
      <c r="AZ68" s="183"/>
      <c r="BA68" s="175"/>
      <c r="BB68" s="183"/>
      <c r="BC68" s="175"/>
      <c r="BD68" s="183">
        <v>48</v>
      </c>
      <c r="BE68" s="175"/>
      <c r="BF68" s="183">
        <f t="shared" ref="BF68:BF69" si="43">AV68-AX68</f>
        <v>-48</v>
      </c>
      <c r="BG68" s="175"/>
      <c r="BH68" s="62" t="e">
        <f t="shared" ref="BH68:BH69" si="44">BF68/AV68*100</f>
        <v>#DIV/0!</v>
      </c>
      <c r="BI68" s="177"/>
      <c r="BJ68" s="175"/>
      <c r="BK68" s="176"/>
      <c r="BL68" s="161"/>
      <c r="BM68" s="176"/>
      <c r="BN68" s="175"/>
      <c r="BO68" s="176"/>
      <c r="BP68" s="161"/>
      <c r="BQ68" s="179"/>
      <c r="BR68" s="175"/>
    </row>
    <row r="69" spans="1:70" ht="15" hidden="1" customHeight="1">
      <c r="A69" s="6">
        <v>2</v>
      </c>
      <c r="B69" s="9"/>
      <c r="C69" s="18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76"/>
      <c r="P69" s="175"/>
      <c r="Q69" s="181">
        <f t="shared" si="34"/>
        <v>0</v>
      </c>
      <c r="R69" s="175"/>
      <c r="S69" s="174">
        <f t="shared" si="35"/>
        <v>0</v>
      </c>
      <c r="T69" s="175"/>
      <c r="U69" s="176"/>
      <c r="V69" s="175"/>
      <c r="W69" s="174">
        <f t="shared" si="36"/>
        <v>0</v>
      </c>
      <c r="X69" s="175"/>
      <c r="Y69" s="103"/>
      <c r="Z69" s="174">
        <f t="shared" si="37"/>
        <v>0</v>
      </c>
      <c r="AA69" s="175"/>
      <c r="AB69" s="174">
        <f t="shared" si="38"/>
        <v>0</v>
      </c>
      <c r="AC69" s="175"/>
      <c r="AD69" s="176"/>
      <c r="AE69" s="175"/>
      <c r="AF69" s="176"/>
      <c r="AG69" s="175"/>
      <c r="AH69" s="176"/>
      <c r="AI69" s="175"/>
      <c r="AJ69" s="174">
        <f t="shared" si="39"/>
        <v>0</v>
      </c>
      <c r="AK69" s="175"/>
      <c r="AL69" s="62" t="e">
        <f t="shared" si="40"/>
        <v>#DIV/0!</v>
      </c>
      <c r="AM69" s="177"/>
      <c r="AN69" s="175"/>
      <c r="AO69" s="176"/>
      <c r="AP69" s="175"/>
      <c r="AQ69" s="178"/>
      <c r="AR69" s="175"/>
      <c r="AS69" s="178"/>
      <c r="AT69" s="175"/>
      <c r="AU69" s="103"/>
      <c r="AV69" s="174">
        <f t="shared" si="41"/>
        <v>0</v>
      </c>
      <c r="AW69" s="175"/>
      <c r="AX69" s="174">
        <f t="shared" si="42"/>
        <v>0</v>
      </c>
      <c r="AY69" s="160"/>
      <c r="AZ69" s="176"/>
      <c r="BA69" s="175"/>
      <c r="BB69" s="176"/>
      <c r="BC69" s="175"/>
      <c r="BD69" s="176"/>
      <c r="BE69" s="175"/>
      <c r="BF69" s="174">
        <f t="shared" si="43"/>
        <v>0</v>
      </c>
      <c r="BG69" s="175"/>
      <c r="BH69" s="62" t="e">
        <f t="shared" si="44"/>
        <v>#DIV/0!</v>
      </c>
      <c r="BI69" s="177"/>
      <c r="BJ69" s="175"/>
      <c r="BK69" s="176"/>
      <c r="BL69" s="161"/>
      <c r="BM69" s="178"/>
      <c r="BN69" s="175"/>
      <c r="BO69" s="178"/>
      <c r="BP69" s="161"/>
      <c r="BQ69" s="179"/>
      <c r="BR69" s="175"/>
    </row>
    <row r="70" spans="1:70" ht="15.75" customHeight="1">
      <c r="A70" s="90"/>
      <c r="B70" s="36"/>
      <c r="C70" s="91"/>
      <c r="D70" s="91"/>
      <c r="E70" s="91"/>
      <c r="F70" s="91"/>
      <c r="G70" s="91"/>
      <c r="H70" s="91"/>
      <c r="I70" s="91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171" t="s">
        <v>111</v>
      </c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90"/>
      <c r="AL70" s="91"/>
      <c r="AM70" s="90"/>
      <c r="AN70" s="90"/>
      <c r="AO70" s="90"/>
      <c r="AP70" s="90"/>
      <c r="AQ70" s="90"/>
      <c r="AR70" s="90"/>
      <c r="AS70" s="90"/>
      <c r="AT70" s="90"/>
      <c r="AU70" s="104"/>
      <c r="AV70" s="90"/>
      <c r="AW70" s="90"/>
      <c r="AX70" s="90"/>
      <c r="AY70" s="90"/>
      <c r="AZ70" s="90"/>
      <c r="BA70" s="154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91"/>
      <c r="BN70" s="91"/>
      <c r="BO70" s="91"/>
      <c r="BP70" s="90"/>
      <c r="BQ70" s="90"/>
      <c r="BR70" s="90"/>
    </row>
    <row r="71" spans="1:70" ht="32.25" customHeight="1">
      <c r="A71" s="90"/>
      <c r="B71" s="36"/>
      <c r="C71" s="91"/>
      <c r="D71" s="91"/>
      <c r="E71" s="91"/>
      <c r="F71" s="91"/>
      <c r="G71" s="92" t="s">
        <v>39</v>
      </c>
      <c r="H71" s="172" t="s">
        <v>112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8"/>
      <c r="AH71" s="172" t="s">
        <v>113</v>
      </c>
      <c r="AI71" s="127"/>
      <c r="AJ71" s="127"/>
      <c r="AK71" s="128"/>
      <c r="AL71" s="172" t="s">
        <v>114</v>
      </c>
      <c r="AM71" s="127"/>
      <c r="AN71" s="127"/>
      <c r="AO71" s="127"/>
      <c r="AP71" s="128"/>
      <c r="AQ71" s="172" t="s">
        <v>115</v>
      </c>
      <c r="AR71" s="127"/>
      <c r="AS71" s="127"/>
      <c r="AT71" s="127"/>
      <c r="AU71" s="127"/>
      <c r="AV71" s="127"/>
      <c r="AW71" s="127"/>
      <c r="AX71" s="127"/>
      <c r="AY71" s="128"/>
      <c r="AZ71" s="91"/>
      <c r="BA71" s="173"/>
      <c r="BB71" s="115"/>
      <c r="BC71" s="115"/>
      <c r="BD71" s="115"/>
      <c r="BE71" s="115"/>
      <c r="BF71" s="115"/>
      <c r="BG71" s="115"/>
      <c r="BH71" s="115"/>
      <c r="BI71" s="115"/>
      <c r="BJ71" s="115"/>
      <c r="BK71" s="173"/>
      <c r="BL71" s="115"/>
      <c r="BM71" s="115"/>
      <c r="BN71" s="115"/>
      <c r="BO71" s="115"/>
      <c r="BP71" s="115"/>
      <c r="BQ71" s="115"/>
      <c r="BR71" s="113"/>
    </row>
    <row r="72" spans="1:70" ht="15.75" customHeight="1">
      <c r="A72" s="90"/>
      <c r="B72" s="36"/>
      <c r="C72" s="91"/>
      <c r="D72" s="91"/>
      <c r="E72" s="91"/>
      <c r="F72" s="91"/>
      <c r="G72" s="93" t="s">
        <v>116</v>
      </c>
      <c r="H72" s="170" t="s">
        <v>117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8"/>
      <c r="AH72" s="163">
        <v>4</v>
      </c>
      <c r="AI72" s="127"/>
      <c r="AJ72" s="127"/>
      <c r="AK72" s="128"/>
      <c r="AL72" s="163">
        <v>180</v>
      </c>
      <c r="AM72" s="127"/>
      <c r="AN72" s="127"/>
      <c r="AO72" s="127"/>
      <c r="AP72" s="128"/>
      <c r="AQ72" s="163" t="s">
        <v>118</v>
      </c>
      <c r="AR72" s="127"/>
      <c r="AS72" s="127"/>
      <c r="AT72" s="127"/>
      <c r="AU72" s="127"/>
      <c r="AV72" s="127"/>
      <c r="AW72" s="127"/>
      <c r="AX72" s="127"/>
      <c r="AY72" s="128"/>
      <c r="AZ72" s="36"/>
      <c r="BA72" s="154"/>
      <c r="BB72" s="115"/>
      <c r="BC72" s="115"/>
      <c r="BD72" s="115"/>
      <c r="BE72" s="115"/>
      <c r="BF72" s="115"/>
      <c r="BG72" s="115"/>
      <c r="BH72" s="115"/>
      <c r="BI72" s="115"/>
      <c r="BJ72" s="115"/>
      <c r="BK72" s="154"/>
      <c r="BL72" s="115"/>
      <c r="BM72" s="115"/>
      <c r="BN72" s="115"/>
      <c r="BO72" s="115"/>
      <c r="BP72" s="115"/>
      <c r="BQ72" s="115"/>
      <c r="BR72" s="90"/>
    </row>
    <row r="73" spans="1:70" ht="15.75" customHeight="1">
      <c r="A73" s="90"/>
      <c r="B73" s="36"/>
      <c r="C73" s="91"/>
      <c r="D73" s="91"/>
      <c r="E73" s="91"/>
      <c r="F73" s="91"/>
      <c r="G73" s="93"/>
      <c r="H73" s="163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8"/>
      <c r="AH73" s="163"/>
      <c r="AI73" s="127"/>
      <c r="AJ73" s="127"/>
      <c r="AK73" s="128"/>
      <c r="AL73" s="163"/>
      <c r="AM73" s="127"/>
      <c r="AN73" s="127"/>
      <c r="AO73" s="127"/>
      <c r="AP73" s="128"/>
      <c r="AQ73" s="163"/>
      <c r="AR73" s="127"/>
      <c r="AS73" s="127"/>
      <c r="AT73" s="127"/>
      <c r="AU73" s="127"/>
      <c r="AV73" s="127"/>
      <c r="AW73" s="127"/>
      <c r="AX73" s="127"/>
      <c r="AY73" s="128"/>
      <c r="AZ73" s="36"/>
      <c r="BA73" s="154"/>
      <c r="BB73" s="115"/>
      <c r="BC73" s="115"/>
      <c r="BD73" s="115"/>
      <c r="BE73" s="115"/>
      <c r="BF73" s="115"/>
      <c r="BG73" s="115"/>
      <c r="BH73" s="115"/>
      <c r="BI73" s="115"/>
      <c r="BJ73" s="115"/>
      <c r="BK73" s="154"/>
      <c r="BL73" s="115"/>
      <c r="BM73" s="115"/>
      <c r="BN73" s="115"/>
      <c r="BO73" s="115"/>
      <c r="BP73" s="115"/>
      <c r="BQ73" s="115"/>
      <c r="BR73" s="90"/>
    </row>
    <row r="74" spans="1:70" ht="15.75" customHeight="1">
      <c r="A74" s="90"/>
      <c r="B74" s="90"/>
      <c r="C74" s="90"/>
      <c r="D74" s="90"/>
      <c r="E74" s="90"/>
      <c r="F74" s="90"/>
      <c r="G74" s="93"/>
      <c r="H74" s="163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8"/>
      <c r="AH74" s="163"/>
      <c r="AI74" s="127"/>
      <c r="AJ74" s="127"/>
      <c r="AK74" s="128"/>
      <c r="AL74" s="163"/>
      <c r="AM74" s="127"/>
      <c r="AN74" s="127"/>
      <c r="AO74" s="127"/>
      <c r="AP74" s="128"/>
      <c r="AQ74" s="163"/>
      <c r="AR74" s="127"/>
      <c r="AS74" s="127"/>
      <c r="AT74" s="127"/>
      <c r="AU74" s="127"/>
      <c r="AV74" s="127"/>
      <c r="AW74" s="127"/>
      <c r="AX74" s="127"/>
      <c r="AY74" s="128"/>
      <c r="AZ74" s="36"/>
      <c r="BA74" s="154"/>
      <c r="BB74" s="115"/>
      <c r="BC74" s="115"/>
      <c r="BD74" s="115"/>
      <c r="BE74" s="115"/>
      <c r="BF74" s="115"/>
      <c r="BG74" s="115"/>
      <c r="BH74" s="115"/>
      <c r="BI74" s="115"/>
      <c r="BJ74" s="115"/>
      <c r="BK74" s="154"/>
      <c r="BL74" s="115"/>
      <c r="BM74" s="115"/>
      <c r="BN74" s="115"/>
      <c r="BO74" s="115"/>
      <c r="BP74" s="115"/>
      <c r="BQ74" s="115"/>
      <c r="BR74" s="90"/>
    </row>
    <row r="75" spans="1:70" ht="1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104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104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</row>
    <row r="76" spans="1:70" ht="34.5" customHeight="1">
      <c r="A76" s="90"/>
      <c r="B76" s="90"/>
      <c r="C76" s="90"/>
      <c r="D76" s="90"/>
      <c r="E76" s="90"/>
      <c r="F76" s="90"/>
      <c r="G76" s="164" t="s">
        <v>119</v>
      </c>
      <c r="H76" s="165"/>
      <c r="I76" s="165"/>
      <c r="J76" s="165"/>
      <c r="K76" s="165"/>
      <c r="L76" s="165"/>
      <c r="M76" s="165"/>
      <c r="N76" s="165"/>
      <c r="O76" s="165"/>
      <c r="P76" s="165"/>
      <c r="Q76" s="166"/>
      <c r="R76" s="164" t="s">
        <v>120</v>
      </c>
      <c r="S76" s="165"/>
      <c r="T76" s="165"/>
      <c r="U76" s="165"/>
      <c r="V76" s="165"/>
      <c r="W76" s="165"/>
      <c r="X76" s="166"/>
      <c r="Y76" s="104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104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</row>
    <row r="77" spans="1:70" ht="33.75" customHeight="1">
      <c r="A77" s="90"/>
      <c r="B77" s="90"/>
      <c r="C77" s="90"/>
      <c r="D77" s="90"/>
      <c r="E77" s="90"/>
      <c r="F77" s="90"/>
      <c r="G77" s="167" t="s">
        <v>121</v>
      </c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7" t="s">
        <v>122</v>
      </c>
      <c r="S77" s="168"/>
      <c r="T77" s="168"/>
      <c r="U77" s="168"/>
      <c r="V77" s="168"/>
      <c r="W77" s="168"/>
      <c r="X77" s="169"/>
      <c r="Y77" s="104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104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</row>
    <row r="78" spans="1:70" ht="29.25" customHeight="1">
      <c r="A78" s="90"/>
      <c r="B78" s="94"/>
      <c r="C78" s="94"/>
      <c r="D78" s="94"/>
      <c r="E78" s="94"/>
      <c r="F78" s="94"/>
      <c r="G78" s="150" t="s">
        <v>123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50" t="s">
        <v>123</v>
      </c>
      <c r="S78" s="115"/>
      <c r="T78" s="115"/>
      <c r="U78" s="115"/>
      <c r="V78" s="115"/>
      <c r="W78" s="115"/>
      <c r="X78" s="151"/>
      <c r="Y78" s="104"/>
      <c r="Z78" s="90"/>
      <c r="AA78" s="90"/>
      <c r="AB78" s="90"/>
      <c r="AC78" s="90"/>
      <c r="AD78" s="153" t="s">
        <v>124</v>
      </c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90"/>
      <c r="BR78" s="90"/>
    </row>
    <row r="79" spans="1:70" ht="31.5" customHeight="1">
      <c r="A79" s="90"/>
      <c r="B79" s="94"/>
      <c r="C79" s="94"/>
      <c r="D79" s="94"/>
      <c r="E79" s="94"/>
      <c r="F79" s="94"/>
      <c r="G79" s="162" t="s">
        <v>125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62" t="s">
        <v>126</v>
      </c>
      <c r="S79" s="115"/>
      <c r="T79" s="115"/>
      <c r="U79" s="115"/>
      <c r="V79" s="115"/>
      <c r="W79" s="115"/>
      <c r="X79" s="151"/>
      <c r="Y79" s="104"/>
      <c r="Z79" s="90"/>
      <c r="AA79" s="90"/>
      <c r="AB79" s="90"/>
      <c r="AC79" s="90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90"/>
      <c r="BR79" s="90"/>
    </row>
    <row r="80" spans="1:70" ht="34.5" customHeight="1">
      <c r="A80" s="90"/>
      <c r="B80" s="94"/>
      <c r="C80" s="94"/>
      <c r="D80" s="94"/>
      <c r="E80" s="94"/>
      <c r="F80" s="94"/>
      <c r="G80" s="150" t="s">
        <v>127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50" t="s">
        <v>128</v>
      </c>
      <c r="S80" s="115"/>
      <c r="T80" s="115"/>
      <c r="U80" s="115"/>
      <c r="V80" s="115"/>
      <c r="W80" s="115"/>
      <c r="X80" s="151"/>
      <c r="Y80" s="104"/>
      <c r="Z80" s="90"/>
      <c r="AA80" s="90"/>
      <c r="AB80" s="90"/>
      <c r="AC80" s="90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90"/>
      <c r="BR80" s="90"/>
    </row>
    <row r="81" spans="1:70" ht="28.5" customHeight="1">
      <c r="A81" s="90"/>
      <c r="B81" s="91"/>
      <c r="C81" s="91"/>
      <c r="D81" s="91"/>
      <c r="E81" s="91"/>
      <c r="F81" s="91"/>
      <c r="G81" s="150" t="s">
        <v>129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50" t="s">
        <v>130</v>
      </c>
      <c r="S81" s="115"/>
      <c r="T81" s="115"/>
      <c r="U81" s="115"/>
      <c r="V81" s="115"/>
      <c r="W81" s="115"/>
      <c r="X81" s="151"/>
      <c r="Y81" s="104"/>
      <c r="Z81" s="90"/>
      <c r="AA81" s="90"/>
      <c r="AB81" s="90"/>
      <c r="AC81" s="90"/>
      <c r="AD81" s="152" t="s">
        <v>131</v>
      </c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</row>
    <row r="82" spans="1:70" ht="34.5" customHeight="1">
      <c r="A82" s="90"/>
      <c r="B82" s="91"/>
      <c r="C82" s="91"/>
      <c r="D82" s="91"/>
      <c r="E82" s="91"/>
      <c r="F82" s="91"/>
      <c r="G82" s="150" t="s">
        <v>132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50" t="s">
        <v>133</v>
      </c>
      <c r="S82" s="115"/>
      <c r="T82" s="115"/>
      <c r="U82" s="115"/>
      <c r="V82" s="115"/>
      <c r="W82" s="115"/>
      <c r="X82" s="151"/>
      <c r="Y82" s="104"/>
      <c r="Z82" s="90"/>
      <c r="AA82" s="90"/>
      <c r="AB82" s="90"/>
      <c r="AC82" s="90"/>
      <c r="AD82" s="106"/>
      <c r="AE82" s="106"/>
      <c r="AF82" s="152" t="s">
        <v>134</v>
      </c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06"/>
      <c r="BK82" s="106"/>
      <c r="BL82" s="106"/>
      <c r="BM82" s="106"/>
      <c r="BN82" s="106"/>
      <c r="BO82" s="106"/>
      <c r="BP82" s="106"/>
      <c r="BQ82" s="106"/>
      <c r="BR82" s="106"/>
    </row>
    <row r="83" spans="1:70" ht="33.75" customHeight="1">
      <c r="A83" s="90"/>
      <c r="B83" s="91"/>
      <c r="C83" s="91"/>
      <c r="D83" s="91"/>
      <c r="E83" s="91"/>
      <c r="F83" s="91"/>
      <c r="G83" s="158" t="s">
        <v>135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51"/>
      <c r="R83" s="150" t="s">
        <v>136</v>
      </c>
      <c r="S83" s="115"/>
      <c r="T83" s="115"/>
      <c r="U83" s="115"/>
      <c r="V83" s="115"/>
      <c r="W83" s="115"/>
      <c r="X83" s="151"/>
      <c r="Y83" s="104"/>
      <c r="Z83" s="90"/>
      <c r="AA83" s="90"/>
      <c r="AB83" s="90"/>
      <c r="AC83" s="90"/>
      <c r="AD83" s="107" t="s">
        <v>131</v>
      </c>
      <c r="AE83" s="107"/>
      <c r="AF83" s="107" t="s">
        <v>137</v>
      </c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90"/>
    </row>
    <row r="84" spans="1:70" ht="15" hidden="1" customHeight="1">
      <c r="A84" s="90"/>
      <c r="B84" s="91"/>
      <c r="C84" s="91"/>
      <c r="D84" s="91"/>
      <c r="E84" s="91"/>
      <c r="F84" s="91"/>
      <c r="G84" s="159"/>
      <c r="H84" s="115"/>
      <c r="I84" s="115"/>
      <c r="J84" s="115"/>
      <c r="K84" s="115"/>
      <c r="L84" s="115"/>
      <c r="M84" s="115"/>
      <c r="N84" s="115"/>
      <c r="O84" s="115"/>
      <c r="P84" s="115"/>
      <c r="Q84" s="151"/>
      <c r="R84" s="95"/>
      <c r="S84" s="91"/>
      <c r="T84" s="91"/>
      <c r="U84" s="91"/>
      <c r="V84" s="90"/>
      <c r="W84" s="90"/>
      <c r="X84" s="96"/>
      <c r="Y84" s="104"/>
      <c r="Z84" s="90"/>
      <c r="AA84" s="90"/>
      <c r="AB84" s="90"/>
      <c r="AC84" s="90"/>
      <c r="AD84" s="91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</row>
    <row r="85" spans="1:70" ht="21" customHeight="1">
      <c r="A85" s="90"/>
      <c r="B85" s="91"/>
      <c r="C85" s="91"/>
      <c r="D85" s="91"/>
      <c r="E85" s="91"/>
      <c r="F85" s="91"/>
      <c r="G85" s="141"/>
      <c r="H85" s="160"/>
      <c r="I85" s="160"/>
      <c r="J85" s="160"/>
      <c r="K85" s="160"/>
      <c r="L85" s="160"/>
      <c r="M85" s="160"/>
      <c r="N85" s="160"/>
      <c r="O85" s="160"/>
      <c r="P85" s="160"/>
      <c r="Q85" s="161"/>
      <c r="R85" s="97"/>
      <c r="S85" s="28"/>
      <c r="T85" s="28"/>
      <c r="U85" s="28"/>
      <c r="V85" s="98"/>
      <c r="W85" s="98"/>
      <c r="X85" s="99"/>
      <c r="Y85" s="104"/>
      <c r="Z85" s="90"/>
      <c r="AA85" s="90"/>
      <c r="AB85" s="90"/>
      <c r="AC85" s="90"/>
      <c r="AD85" s="91"/>
      <c r="AE85" s="90"/>
      <c r="AF85" s="153" t="s">
        <v>138</v>
      </c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90"/>
      <c r="BM85" s="90"/>
      <c r="BN85" s="90"/>
      <c r="BO85" s="90"/>
      <c r="BP85" s="90"/>
      <c r="BQ85" s="90"/>
      <c r="BR85" s="90"/>
    </row>
    <row r="86" spans="1:70" ht="25.5" customHeight="1">
      <c r="A86" s="90"/>
      <c r="B86" s="154" t="s">
        <v>139</v>
      </c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91"/>
      <c r="T86" s="91"/>
      <c r="U86" s="91"/>
      <c r="V86" s="90"/>
      <c r="W86" s="90"/>
      <c r="X86" s="90"/>
      <c r="Y86" s="104"/>
      <c r="Z86" s="90"/>
      <c r="AA86" s="90"/>
      <c r="AB86" s="90"/>
      <c r="AC86" s="90"/>
      <c r="AD86" s="91"/>
      <c r="AE86" s="90"/>
      <c r="AF86" s="153" t="s">
        <v>140</v>
      </c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90"/>
      <c r="BL86" s="90"/>
      <c r="BM86" s="90"/>
      <c r="BN86" s="90"/>
      <c r="BO86" s="90"/>
      <c r="BP86" s="90"/>
      <c r="BQ86" s="90"/>
      <c r="BR86" s="90"/>
    </row>
    <row r="87" spans="1:70" ht="12.75" customHeight="1">
      <c r="Y87" s="108"/>
      <c r="AL87" s="112"/>
      <c r="AU87" s="108"/>
      <c r="BH87" s="112"/>
    </row>
    <row r="88" spans="1:70" ht="12.75" customHeight="1">
      <c r="Y88" s="108"/>
      <c r="AL88" s="112"/>
      <c r="AU88" s="108"/>
      <c r="BH88" s="112"/>
    </row>
    <row r="89" spans="1:70" ht="12.75" customHeight="1">
      <c r="Y89" s="108"/>
      <c r="AL89" s="112"/>
      <c r="AU89" s="108"/>
      <c r="BH89" s="112"/>
    </row>
    <row r="90" spans="1:70" ht="12.75" customHeight="1">
      <c r="Y90" s="108"/>
      <c r="AL90" s="112"/>
      <c r="AU90" s="108"/>
      <c r="BH90" s="112"/>
    </row>
  </sheetData>
  <mergeCells count="955">
    <mergeCell ref="AW4:BH5"/>
    <mergeCell ref="B10:M11"/>
    <mergeCell ref="BQ30:BR30"/>
    <mergeCell ref="AD31:AI31"/>
    <mergeCell ref="AZ31:BE31"/>
    <mergeCell ref="BQ31:BR31"/>
    <mergeCell ref="B2:M2"/>
    <mergeCell ref="R2:BL2"/>
    <mergeCell ref="B12:M12"/>
    <mergeCell ref="B13:M13"/>
    <mergeCell ref="AC14:AQ14"/>
    <mergeCell ref="Z16:AU16"/>
    <mergeCell ref="AB17:AP17"/>
    <mergeCell ref="N19:R19"/>
    <mergeCell ref="S19:V19"/>
    <mergeCell ref="W19:Z19"/>
    <mergeCell ref="AA19:AE19"/>
    <mergeCell ref="AF19:AI19"/>
    <mergeCell ref="AJ19:AM19"/>
    <mergeCell ref="AN19:AR19"/>
    <mergeCell ref="AS19:AV19"/>
    <mergeCell ref="AW19:AZ19"/>
    <mergeCell ref="BA19:BE19"/>
    <mergeCell ref="BF19:BI19"/>
    <mergeCell ref="BJ19:BN19"/>
    <mergeCell ref="M19:M21"/>
    <mergeCell ref="BQ32:BR32"/>
    <mergeCell ref="A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A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A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C62:N62"/>
    <mergeCell ref="O62:P62"/>
    <mergeCell ref="Q62:R62"/>
    <mergeCell ref="S62:T62"/>
    <mergeCell ref="U62:V62"/>
    <mergeCell ref="W62:X62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AV62:AW62"/>
    <mergeCell ref="AX62:AY62"/>
    <mergeCell ref="AZ62:BA62"/>
    <mergeCell ref="BB62:BC62"/>
    <mergeCell ref="BD62:BE62"/>
    <mergeCell ref="BF62:BG62"/>
    <mergeCell ref="BI62:BJ62"/>
    <mergeCell ref="BK62:BL62"/>
    <mergeCell ref="BM62:BN62"/>
    <mergeCell ref="BO62:BP62"/>
    <mergeCell ref="BQ62:BR62"/>
    <mergeCell ref="A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C66:N66"/>
    <mergeCell ref="O66:P66"/>
    <mergeCell ref="Q66:R66"/>
    <mergeCell ref="S66:T66"/>
    <mergeCell ref="U66:V66"/>
    <mergeCell ref="W66:X66"/>
    <mergeCell ref="Z66:AA66"/>
    <mergeCell ref="AB66:AC66"/>
    <mergeCell ref="AD66:AE66"/>
    <mergeCell ref="AF66:AG66"/>
    <mergeCell ref="AH66:AI66"/>
    <mergeCell ref="AJ66:AK66"/>
    <mergeCell ref="AM66:AN66"/>
    <mergeCell ref="AO66:AP66"/>
    <mergeCell ref="AQ66:AR66"/>
    <mergeCell ref="AS66:AT66"/>
    <mergeCell ref="AV66:AW66"/>
    <mergeCell ref="AX66:AY66"/>
    <mergeCell ref="AZ66:BA66"/>
    <mergeCell ref="BB66:BC66"/>
    <mergeCell ref="BD66:BE66"/>
    <mergeCell ref="BF66:BG66"/>
    <mergeCell ref="BI66:BJ66"/>
    <mergeCell ref="BK66:BL66"/>
    <mergeCell ref="BM66:BN66"/>
    <mergeCell ref="BO66:BP66"/>
    <mergeCell ref="BQ66:BR66"/>
    <mergeCell ref="A67:BR67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M68:AN68"/>
    <mergeCell ref="AO68:AP68"/>
    <mergeCell ref="AQ68:AR68"/>
    <mergeCell ref="AS68:AT68"/>
    <mergeCell ref="AV68:AW68"/>
    <mergeCell ref="AX68:AY68"/>
    <mergeCell ref="AZ68:BA68"/>
    <mergeCell ref="BB68:BC68"/>
    <mergeCell ref="BD68:BE68"/>
    <mergeCell ref="BF68:BG68"/>
    <mergeCell ref="BI68:BJ68"/>
    <mergeCell ref="BK68:BL68"/>
    <mergeCell ref="BM68:BN68"/>
    <mergeCell ref="BO68:BP68"/>
    <mergeCell ref="BQ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AO69:AP69"/>
    <mergeCell ref="AQ69:AR69"/>
    <mergeCell ref="AS69:AT69"/>
    <mergeCell ref="BO69:BP69"/>
    <mergeCell ref="BQ69:BR69"/>
    <mergeCell ref="W70:AJ70"/>
    <mergeCell ref="BA70:BL70"/>
    <mergeCell ref="H71:AG71"/>
    <mergeCell ref="AH71:AK71"/>
    <mergeCell ref="AL71:AP71"/>
    <mergeCell ref="AQ71:AY71"/>
    <mergeCell ref="BA71:BJ71"/>
    <mergeCell ref="BK71:BQ71"/>
    <mergeCell ref="AV69:AW69"/>
    <mergeCell ref="AX69:AY69"/>
    <mergeCell ref="AZ69:BA69"/>
    <mergeCell ref="BB69:BC69"/>
    <mergeCell ref="BD69:BE69"/>
    <mergeCell ref="BF69:BG69"/>
    <mergeCell ref="BI69:BJ69"/>
    <mergeCell ref="BK69:BL69"/>
    <mergeCell ref="BM69:BN69"/>
    <mergeCell ref="BA74:BJ74"/>
    <mergeCell ref="BK74:BQ74"/>
    <mergeCell ref="G76:Q76"/>
    <mergeCell ref="R76:X76"/>
    <mergeCell ref="G77:Q77"/>
    <mergeCell ref="R77:X77"/>
    <mergeCell ref="H72:AG72"/>
    <mergeCell ref="AH72:AK72"/>
    <mergeCell ref="AL72:AP72"/>
    <mergeCell ref="AQ72:AY72"/>
    <mergeCell ref="BA72:BJ72"/>
    <mergeCell ref="BK72:BQ72"/>
    <mergeCell ref="H73:AG73"/>
    <mergeCell ref="AH73:AK73"/>
    <mergeCell ref="AL73:AP73"/>
    <mergeCell ref="AQ73:AY73"/>
    <mergeCell ref="BA73:BJ73"/>
    <mergeCell ref="BK73:BQ73"/>
    <mergeCell ref="G82:Q82"/>
    <mergeCell ref="R82:X82"/>
    <mergeCell ref="AF82:BI82"/>
    <mergeCell ref="R83:X83"/>
    <mergeCell ref="AF85:BK85"/>
    <mergeCell ref="B86:R86"/>
    <mergeCell ref="AF86:BJ86"/>
    <mergeCell ref="A29:A34"/>
    <mergeCell ref="B29:B34"/>
    <mergeCell ref="G83:Q85"/>
    <mergeCell ref="G78:Q78"/>
    <mergeCell ref="R78:X78"/>
    <mergeCell ref="AD78:BP78"/>
    <mergeCell ref="G79:Q79"/>
    <mergeCell ref="R79:X79"/>
    <mergeCell ref="G80:Q80"/>
    <mergeCell ref="R80:X80"/>
    <mergeCell ref="G81:Q81"/>
    <mergeCell ref="R81:X81"/>
    <mergeCell ref="AD81:BR81"/>
    <mergeCell ref="H74:AG74"/>
    <mergeCell ref="AH74:AK74"/>
    <mergeCell ref="AL74:AP74"/>
    <mergeCell ref="AQ74:AY74"/>
    <mergeCell ref="AJ24:AJ25"/>
    <mergeCell ref="AK24:AK25"/>
    <mergeCell ref="AL24:AL25"/>
    <mergeCell ref="AM24:AM25"/>
    <mergeCell ref="AR24:AR25"/>
    <mergeCell ref="AT24:AT25"/>
    <mergeCell ref="AU24:AU25"/>
    <mergeCell ref="AU30:AU34"/>
    <mergeCell ref="M24:M25"/>
    <mergeCell ref="N24:N25"/>
    <mergeCell ref="O29:O34"/>
    <mergeCell ref="P29:P34"/>
    <mergeCell ref="Y30:Y34"/>
    <mergeCell ref="AD24:AD25"/>
    <mergeCell ref="AE24:AE25"/>
    <mergeCell ref="AF24:AF25"/>
    <mergeCell ref="AG24:AG25"/>
    <mergeCell ref="C29:N34"/>
    <mergeCell ref="S27:Y27"/>
    <mergeCell ref="AU27:AY27"/>
    <mergeCell ref="Q29:X29"/>
    <mergeCell ref="Z29:AT29"/>
    <mergeCell ref="AV29:BP29"/>
    <mergeCell ref="AB30:AI30"/>
    <mergeCell ref="BL24:BL25"/>
    <mergeCell ref="BM24:BM25"/>
    <mergeCell ref="BN24:BN25"/>
    <mergeCell ref="AB31:AC34"/>
    <mergeCell ref="AX31:AY34"/>
    <mergeCell ref="AD32:AE34"/>
    <mergeCell ref="AF32:AG34"/>
    <mergeCell ref="AH32:AI34"/>
    <mergeCell ref="AZ32:BA34"/>
    <mergeCell ref="BB32:BC34"/>
    <mergeCell ref="BD32:BE34"/>
    <mergeCell ref="AQ32:AR34"/>
    <mergeCell ref="AS32:AT34"/>
    <mergeCell ref="BM32:BN34"/>
    <mergeCell ref="BB24:BB25"/>
    <mergeCell ref="BC24:BC25"/>
    <mergeCell ref="BD24:BD25"/>
    <mergeCell ref="BF24:BF25"/>
    <mergeCell ref="BG24:BG25"/>
    <mergeCell ref="BH24:BH25"/>
    <mergeCell ref="BI24:BI25"/>
    <mergeCell ref="BJ24:BJ25"/>
    <mergeCell ref="BK24:BK25"/>
    <mergeCell ref="AH24:AH25"/>
    <mergeCell ref="BO32:BP34"/>
    <mergeCell ref="Z30:AA34"/>
    <mergeCell ref="AJ30:AK34"/>
    <mergeCell ref="AV30:AW34"/>
    <mergeCell ref="BF30:BG34"/>
    <mergeCell ref="Q30:R34"/>
    <mergeCell ref="S30:T34"/>
    <mergeCell ref="U30:V34"/>
    <mergeCell ref="W30:X34"/>
    <mergeCell ref="AM30:AN34"/>
    <mergeCell ref="AO30:AP34"/>
    <mergeCell ref="BI30:BJ34"/>
    <mergeCell ref="BK30:BL34"/>
    <mergeCell ref="AQ30:AT31"/>
    <mergeCell ref="BM30:BP31"/>
    <mergeCell ref="AX30:BE30"/>
  </mergeCells>
  <pageMargins left="0.7" right="0.7" top="0.75" bottom="0.75" header="0" footer="0"/>
  <pageSetup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Юлия</cp:lastModifiedBy>
  <cp:lastPrinted>2023-07-19T20:40:00Z</cp:lastPrinted>
  <dcterms:created xsi:type="dcterms:W3CDTF">2013-04-18T09:11:00Z</dcterms:created>
  <dcterms:modified xsi:type="dcterms:W3CDTF">2024-09-15T05:59:53Z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9D668E0CF5EF4E1C89BE5E76D3F60E50_12</vt:lpwstr>
  </property>
  <property fmtid="{D5CDD505-2E9C-101B-9397-08002B2CF9AE}" pid="3" name="KSOProductBuildVer">
    <vt:lpwstr>1049-12.2.0.18165</vt:lpwstr>
  </property>
</Properties>
</file>