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c72d86d083940fc0/Рабочий стол/Новая папка (5)/Новая папка/"/>
    </mc:Choice>
  </mc:AlternateContent>
  <xr:revisionPtr revIDLastSave="1" documentId="8_{78D70275-76C3-E54D-85BD-D89023301FA5}" xr6:coauthVersionLast="47" xr6:coauthVersionMax="47" xr10:uidLastSave="{60DFC954-5B38-4587-AD02-4D8BB370FEB1}"/>
  <bookViews>
    <workbookView xWindow="-110" yWindow="-110" windowWidth="19420" windowHeight="10420" xr2:uid="{00000000-000D-0000-FFFF-FFFF00000000}"/>
  </bookViews>
  <sheets>
    <sheet name="роб план з годинам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H69" i="1" l="1"/>
  <c r="BF69" i="1"/>
  <c r="AX69" i="1"/>
  <c r="AV69" i="1"/>
  <c r="AL69" i="1"/>
  <c r="AJ69" i="1"/>
  <c r="AB69" i="1"/>
  <c r="Z69" i="1"/>
  <c r="W69" i="1"/>
  <c r="S69" i="1"/>
  <c r="Q69" i="1"/>
  <c r="BH68" i="1"/>
  <c r="BF68" i="1"/>
  <c r="AX68" i="1"/>
  <c r="AV68" i="1"/>
  <c r="AL68" i="1"/>
  <c r="AJ68" i="1"/>
  <c r="AB68" i="1"/>
  <c r="Z68" i="1"/>
  <c r="W68" i="1"/>
  <c r="S68" i="1"/>
  <c r="Q68" i="1"/>
  <c r="BF66" i="1"/>
  <c r="BD66" i="1"/>
  <c r="BB66" i="1"/>
  <c r="AZ66" i="1"/>
  <c r="AX66" i="1"/>
  <c r="AV66" i="1"/>
  <c r="AU66" i="1"/>
  <c r="AJ66" i="1"/>
  <c r="AH66" i="1"/>
  <c r="AF66" i="1"/>
  <c r="AD66" i="1"/>
  <c r="AB66" i="1"/>
  <c r="Z66" i="1"/>
  <c r="Y66" i="1"/>
  <c r="W66" i="1"/>
  <c r="U66" i="1"/>
  <c r="S66" i="1"/>
  <c r="Q66" i="1"/>
  <c r="O66" i="1"/>
  <c r="BH65" i="1"/>
  <c r="BF65" i="1"/>
  <c r="BD65" i="1"/>
  <c r="BB65" i="1"/>
  <c r="AZ65" i="1"/>
  <c r="AX65" i="1"/>
  <c r="AV65" i="1"/>
  <c r="AU65" i="1"/>
  <c r="AJ65" i="1"/>
  <c r="AH65" i="1"/>
  <c r="AF65" i="1"/>
  <c r="AD65" i="1"/>
  <c r="AB65" i="1"/>
  <c r="Z65" i="1"/>
  <c r="Y65" i="1"/>
  <c r="W65" i="1"/>
  <c r="U65" i="1"/>
  <c r="S65" i="1"/>
  <c r="Q65" i="1"/>
  <c r="O65" i="1"/>
  <c r="BH64" i="1"/>
  <c r="BF64" i="1"/>
  <c r="AX64" i="1"/>
  <c r="AV64" i="1"/>
  <c r="AL64" i="1"/>
  <c r="AJ64" i="1"/>
  <c r="AB64" i="1"/>
  <c r="Z64" i="1"/>
  <c r="W64" i="1"/>
  <c r="S64" i="1"/>
  <c r="Q64" i="1"/>
  <c r="BH62" i="1"/>
  <c r="BF62" i="1"/>
  <c r="BD62" i="1"/>
  <c r="BB62" i="1"/>
  <c r="AZ62" i="1"/>
  <c r="AX62" i="1"/>
  <c r="AV62" i="1"/>
  <c r="AU62" i="1"/>
  <c r="AJ62" i="1"/>
  <c r="AH62" i="1"/>
  <c r="AF62" i="1"/>
  <c r="AD62" i="1"/>
  <c r="AB62" i="1"/>
  <c r="Z62" i="1"/>
  <c r="Y62" i="1"/>
  <c r="W62" i="1"/>
  <c r="U62" i="1"/>
  <c r="S62" i="1"/>
  <c r="Q62" i="1"/>
  <c r="O62" i="1"/>
  <c r="BH61" i="1"/>
  <c r="BF61" i="1"/>
  <c r="AX61" i="1"/>
  <c r="AV61" i="1"/>
  <c r="AL61" i="1"/>
  <c r="AJ61" i="1"/>
  <c r="AB61" i="1"/>
  <c r="Z61" i="1"/>
  <c r="W61" i="1"/>
  <c r="S61" i="1"/>
  <c r="Q61" i="1"/>
  <c r="BH60" i="1"/>
  <c r="BF60" i="1"/>
  <c r="AX60" i="1"/>
  <c r="AV60" i="1"/>
  <c r="AL60" i="1"/>
  <c r="AJ60" i="1"/>
  <c r="AB60" i="1"/>
  <c r="Z60" i="1"/>
  <c r="W60" i="1"/>
  <c r="S60" i="1"/>
  <c r="Q60" i="1"/>
  <c r="BH59" i="1"/>
  <c r="BF59" i="1"/>
  <c r="AX59" i="1"/>
  <c r="AV59" i="1"/>
  <c r="AL59" i="1"/>
  <c r="AJ59" i="1"/>
  <c r="AB59" i="1"/>
  <c r="Z59" i="1"/>
  <c r="W59" i="1"/>
  <c r="S59" i="1"/>
  <c r="Q59" i="1"/>
  <c r="BH57" i="1"/>
  <c r="BF57" i="1"/>
  <c r="BD57" i="1"/>
  <c r="BB57" i="1"/>
  <c r="AZ57" i="1"/>
  <c r="AX57" i="1"/>
  <c r="AV57" i="1"/>
  <c r="AU57" i="1"/>
  <c r="AL57" i="1"/>
  <c r="AJ57" i="1"/>
  <c r="AH57" i="1"/>
  <c r="AF57" i="1"/>
  <c r="AD57" i="1"/>
  <c r="AB57" i="1"/>
  <c r="Z57" i="1"/>
  <c r="Y57" i="1"/>
  <c r="W57" i="1"/>
  <c r="U57" i="1"/>
  <c r="S57" i="1"/>
  <c r="Q57" i="1"/>
  <c r="O57" i="1"/>
  <c r="BH56" i="1"/>
  <c r="BF56" i="1"/>
  <c r="AX56" i="1"/>
  <c r="AV56" i="1"/>
  <c r="AL56" i="1"/>
  <c r="AJ56" i="1"/>
  <c r="AB56" i="1"/>
  <c r="Z56" i="1"/>
  <c r="W56" i="1"/>
  <c r="S56" i="1"/>
  <c r="Q56" i="1"/>
  <c r="BH55" i="1"/>
  <c r="BF55" i="1"/>
  <c r="AX55" i="1"/>
  <c r="AV55" i="1"/>
  <c r="AL55" i="1"/>
  <c r="AJ55" i="1"/>
  <c r="AB55" i="1"/>
  <c r="Z55" i="1"/>
  <c r="W55" i="1"/>
  <c r="S55" i="1"/>
  <c r="Q55" i="1"/>
  <c r="BH54" i="1"/>
  <c r="BF54" i="1"/>
  <c r="AX54" i="1"/>
  <c r="AV54" i="1"/>
  <c r="AL54" i="1"/>
  <c r="AJ54" i="1"/>
  <c r="AB54" i="1"/>
  <c r="Z54" i="1"/>
  <c r="W54" i="1"/>
  <c r="S54" i="1"/>
  <c r="Q54" i="1"/>
  <c r="BH53" i="1"/>
  <c r="BF53" i="1"/>
  <c r="AX53" i="1"/>
  <c r="AV53" i="1"/>
  <c r="AL53" i="1"/>
  <c r="AJ53" i="1"/>
  <c r="AB53" i="1"/>
  <c r="Z53" i="1"/>
  <c r="W53" i="1"/>
  <c r="S53" i="1"/>
  <c r="Q53" i="1"/>
  <c r="BH52" i="1"/>
  <c r="BF52" i="1"/>
  <c r="AX52" i="1"/>
  <c r="AV52" i="1"/>
  <c r="AL52" i="1"/>
  <c r="AJ52" i="1"/>
  <c r="AB52" i="1"/>
  <c r="Z52" i="1"/>
  <c r="W52" i="1"/>
  <c r="S52" i="1"/>
  <c r="Q52" i="1"/>
  <c r="BH51" i="1"/>
  <c r="BF51" i="1"/>
  <c r="AX51" i="1"/>
  <c r="AV51" i="1"/>
  <c r="AL51" i="1"/>
  <c r="AJ51" i="1"/>
  <c r="AB51" i="1"/>
  <c r="Z51" i="1"/>
  <c r="W51" i="1"/>
  <c r="S51" i="1"/>
  <c r="Q51" i="1"/>
  <c r="BH50" i="1"/>
  <c r="BF50" i="1"/>
  <c r="AX50" i="1"/>
  <c r="AV50" i="1"/>
  <c r="AL50" i="1"/>
  <c r="AJ50" i="1"/>
  <c r="AB50" i="1"/>
  <c r="Z50" i="1"/>
  <c r="W50" i="1"/>
  <c r="S50" i="1"/>
  <c r="Q50" i="1"/>
  <c r="BH49" i="1"/>
  <c r="BF49" i="1"/>
  <c r="AX49" i="1"/>
  <c r="AV49" i="1"/>
  <c r="AL49" i="1"/>
  <c r="AJ49" i="1"/>
  <c r="AB49" i="1"/>
  <c r="Z49" i="1"/>
  <c r="W49" i="1"/>
  <c r="S49" i="1"/>
  <c r="Q49" i="1"/>
  <c r="BF47" i="1"/>
  <c r="BD47" i="1"/>
  <c r="BB47" i="1"/>
  <c r="AZ47" i="1"/>
  <c r="AX47" i="1"/>
  <c r="AV47" i="1"/>
  <c r="AU47" i="1"/>
  <c r="AL47" i="1"/>
  <c r="AJ47" i="1"/>
  <c r="AH47" i="1"/>
  <c r="AF47" i="1"/>
  <c r="AD47" i="1"/>
  <c r="AB47" i="1"/>
  <c r="Z47" i="1"/>
  <c r="Y47" i="1"/>
  <c r="W47" i="1"/>
  <c r="U47" i="1"/>
  <c r="S47" i="1"/>
  <c r="Q47" i="1"/>
  <c r="O47" i="1"/>
  <c r="BH46" i="1"/>
  <c r="BF46" i="1"/>
  <c r="AX46" i="1"/>
  <c r="AV46" i="1"/>
  <c r="AL46" i="1"/>
  <c r="AJ46" i="1"/>
  <c r="AB46" i="1"/>
  <c r="Z46" i="1"/>
  <c r="W46" i="1"/>
  <c r="S46" i="1"/>
  <c r="Q46" i="1"/>
  <c r="BH45" i="1"/>
  <c r="BF45" i="1"/>
  <c r="AX45" i="1"/>
  <c r="AV45" i="1"/>
  <c r="AL45" i="1"/>
  <c r="AJ45" i="1"/>
  <c r="AB45" i="1"/>
  <c r="Z45" i="1"/>
  <c r="W45" i="1"/>
  <c r="S45" i="1"/>
  <c r="Q45" i="1"/>
  <c r="BH44" i="1"/>
  <c r="BF44" i="1"/>
  <c r="AX44" i="1"/>
  <c r="AV44" i="1"/>
  <c r="AL44" i="1"/>
  <c r="AJ44" i="1"/>
  <c r="AB44" i="1"/>
  <c r="Z44" i="1"/>
  <c r="W44" i="1"/>
  <c r="S44" i="1"/>
  <c r="Q44" i="1"/>
  <c r="BH43" i="1"/>
  <c r="BF43" i="1"/>
  <c r="AX43" i="1"/>
  <c r="AV43" i="1"/>
  <c r="AL43" i="1"/>
  <c r="AJ43" i="1"/>
  <c r="AB43" i="1"/>
  <c r="Z43" i="1"/>
  <c r="W43" i="1"/>
  <c r="S43" i="1"/>
  <c r="Q43" i="1"/>
  <c r="BH42" i="1"/>
  <c r="BF42" i="1"/>
  <c r="AX42" i="1"/>
  <c r="AV42" i="1"/>
  <c r="AL42" i="1"/>
  <c r="AJ42" i="1"/>
  <c r="AB42" i="1"/>
  <c r="Z42" i="1"/>
  <c r="W42" i="1"/>
  <c r="S42" i="1"/>
  <c r="Q42" i="1"/>
  <c r="BH41" i="1"/>
  <c r="BF41" i="1"/>
  <c r="AX41" i="1"/>
  <c r="AV41" i="1"/>
  <c r="AL41" i="1"/>
  <c r="AJ41" i="1"/>
  <c r="AB41" i="1"/>
  <c r="Z41" i="1"/>
  <c r="W41" i="1"/>
  <c r="S41" i="1"/>
  <c r="Q41" i="1"/>
  <c r="BH40" i="1"/>
  <c r="BF40" i="1"/>
  <c r="AX40" i="1"/>
  <c r="AV40" i="1"/>
  <c r="AL40" i="1"/>
  <c r="AJ40" i="1"/>
  <c r="AB40" i="1"/>
  <c r="Z40" i="1"/>
  <c r="W40" i="1"/>
  <c r="S40" i="1"/>
  <c r="Q40" i="1"/>
  <c r="BH39" i="1"/>
  <c r="BF39" i="1"/>
  <c r="AX39" i="1"/>
  <c r="AV39" i="1"/>
  <c r="AL39" i="1"/>
  <c r="AJ39" i="1"/>
  <c r="AB39" i="1"/>
  <c r="Z39" i="1"/>
  <c r="W39" i="1"/>
  <c r="S39" i="1"/>
  <c r="Q39" i="1"/>
  <c r="BH38" i="1"/>
  <c r="BF38" i="1"/>
  <c r="AX38" i="1"/>
  <c r="AV38" i="1"/>
  <c r="AL38" i="1"/>
  <c r="AJ38" i="1"/>
  <c r="AB38" i="1"/>
  <c r="Z38" i="1"/>
  <c r="W38" i="1"/>
  <c r="S38" i="1"/>
  <c r="Q38" i="1"/>
  <c r="BH37" i="1"/>
  <c r="BF37" i="1"/>
  <c r="AX37" i="1"/>
  <c r="AV37" i="1"/>
  <c r="AL37" i="1"/>
  <c r="AJ37" i="1"/>
  <c r="AB37" i="1"/>
  <c r="Z37" i="1"/>
  <c r="W37" i="1"/>
  <c r="S37" i="1"/>
  <c r="Q37" i="1"/>
  <c r="BH36" i="1"/>
  <c r="BF36" i="1"/>
  <c r="AX36" i="1"/>
  <c r="AV36" i="1"/>
  <c r="AL36" i="1"/>
  <c r="AJ36" i="1"/>
  <c r="AB36" i="1"/>
  <c r="Z36" i="1"/>
  <c r="W36" i="1"/>
  <c r="S36" i="1"/>
  <c r="Q36" i="1"/>
  <c r="BH35" i="1"/>
  <c r="BF35" i="1"/>
  <c r="AX35" i="1"/>
  <c r="AV35" i="1"/>
  <c r="AL35" i="1"/>
  <c r="AJ35" i="1"/>
  <c r="AB35" i="1"/>
  <c r="Z35" i="1"/>
  <c r="W35" i="1"/>
  <c r="S35" i="1"/>
  <c r="Q35" i="1"/>
</calcChain>
</file>

<file path=xl/sharedStrings.xml><?xml version="1.0" encoding="utf-8"?>
<sst xmlns="http://schemas.openxmlformats.org/spreadsheetml/2006/main" count="252" uniqueCount="139">
  <si>
    <t>ЗАТВЕРДЖУЮ</t>
  </si>
  <si>
    <t>Проректорка з навчальної та                                                                                 науково-педагогічної роботи</t>
  </si>
  <si>
    <t>_______________Дар'я МАЛЬЧИКОВА</t>
  </si>
  <si>
    <t>М.П.</t>
  </si>
  <si>
    <t>ХЕРСОНСЬКИЙ ДЕРЖАВНИЙ УНІВЕРСИТЕТ</t>
  </si>
  <si>
    <t>Факультет української й іноземної філології та журналістики</t>
  </si>
  <si>
    <t>Робочий навчальний план</t>
  </si>
  <si>
    <t>Освітня програма  Середня освіта (мова і література англійська)</t>
  </si>
  <si>
    <t>Спеціальність 014 Середня освіта</t>
  </si>
  <si>
    <t>Спеціалізація 014.021 Англійська мова та зарубіжна література</t>
  </si>
  <si>
    <t>Курс   3 (денна форма навчання)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</si>
  <si>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</si>
  <si>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</si>
  <si>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</si>
  <si>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</si>
  <si>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</si>
  <si>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</si>
  <si>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</si>
  <si>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</si>
  <si>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</si>
  <si>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</si>
  <si>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</si>
  <si>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</si>
  <si>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</si>
  <si>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А</t>
  </si>
  <si>
    <t>Б</t>
  </si>
  <si>
    <t>III</t>
  </si>
  <si>
    <t>С</t>
  </si>
  <si>
    <t>К</t>
  </si>
  <si>
    <t>Пн</t>
  </si>
  <si>
    <t>ПОЗНАЧЕННЯ:</t>
  </si>
  <si>
    <t xml:space="preserve">Теоретичне навчання;    </t>
  </si>
  <si>
    <t>екзаменаційна сесія (у т.ч. ліквідація академічної заборгованості)</t>
  </si>
  <si>
    <t>канікули;</t>
  </si>
  <si>
    <t>П</t>
  </si>
  <si>
    <t>практика:</t>
  </si>
  <si>
    <t>Пв</t>
  </si>
  <si>
    <t xml:space="preserve">виробнича практика, </t>
  </si>
  <si>
    <t>навчальна практика,</t>
  </si>
  <si>
    <t>№ з/п</t>
  </si>
  <si>
    <t>Шифр за ОП</t>
  </si>
  <si>
    <t>Назва компонентів</t>
  </si>
  <si>
    <t xml:space="preserve">Кількість </t>
  </si>
  <si>
    <t>кредитів ECTS</t>
  </si>
  <si>
    <t>Кількість годин</t>
  </si>
  <si>
    <t>V семестр      16  навчальних тижнів</t>
  </si>
  <si>
    <t xml:space="preserve">  VІ семестр  15 навчальних тижнів</t>
  </si>
  <si>
    <t>за навчальним планом</t>
  </si>
  <si>
    <t xml:space="preserve">фактично виділено </t>
  </si>
  <si>
    <t>прочитано в минулому році</t>
  </si>
  <si>
    <t>на поточний навчальний рік</t>
  </si>
  <si>
    <t>кредити  5 семестр</t>
  </si>
  <si>
    <t>всього</t>
  </si>
  <si>
    <t>з них аудиторних</t>
  </si>
  <si>
    <t>самостійна робота</t>
  </si>
  <si>
    <t xml:space="preserve">курсові роботи </t>
  </si>
  <si>
    <t>розрахункові роботи</t>
  </si>
  <si>
    <t>форми контролю</t>
  </si>
  <si>
    <t>кредити  6 семестр</t>
  </si>
  <si>
    <t>у тому числі</t>
  </si>
  <si>
    <t>в тому числі</t>
  </si>
  <si>
    <t>лекції</t>
  </si>
  <si>
    <t>лабораторні</t>
  </si>
  <si>
    <t>практичні /семінарські</t>
  </si>
  <si>
    <t>екзамен</t>
  </si>
  <si>
    <t>залік</t>
  </si>
  <si>
    <t xml:space="preserve">   Кафедра </t>
  </si>
  <si>
    <t>1. ОБОВ'ЯЗКОВІ КОМПОНЕНТИ ОСВІТНЬОЇ ПРОГРАМИ</t>
  </si>
  <si>
    <t>ОК 11.</t>
  </si>
  <si>
    <t xml:space="preserve">Курсові роботи з фахових дисциплін          </t>
  </si>
  <si>
    <t>6д</t>
  </si>
  <si>
    <t>англійської філології та світової літератури імені професора Олега Мішукова</t>
  </si>
  <si>
    <t>ОК 14.</t>
  </si>
  <si>
    <t>Практика усного та писемного мовлення англійської мови</t>
  </si>
  <si>
    <t>ОК 17.</t>
  </si>
  <si>
    <t xml:space="preserve">Практичний курс другої іноземної мови </t>
  </si>
  <si>
    <t>німецької та романської філології</t>
  </si>
  <si>
    <t>ОК 18.</t>
  </si>
  <si>
    <t>Історія світової літератури</t>
  </si>
  <si>
    <t>ОК 19.</t>
  </si>
  <si>
    <t>Лексикологія англійської мови</t>
  </si>
  <si>
    <t>ОК 20.</t>
  </si>
  <si>
    <t>Методика навчання фахових дисциплін у закладах загальної середньої освіти</t>
  </si>
  <si>
    <t>ОК22.</t>
  </si>
  <si>
    <t>Навчальна практика</t>
  </si>
  <si>
    <t>Разом</t>
  </si>
  <si>
    <t>2. ВИБІРКОВІ КОМПОНЕНТИ ОСВІТНЬОЇ ПРОГРАМИ</t>
  </si>
  <si>
    <t>ВК 3.</t>
  </si>
  <si>
    <t>Дисципліни вільного вибору студента 3</t>
  </si>
  <si>
    <t>5д</t>
  </si>
  <si>
    <t>Кафедри ХДУ</t>
  </si>
  <si>
    <t>ВК 4.</t>
  </si>
  <si>
    <t>Дисципліни вільного вибору студента 4</t>
  </si>
  <si>
    <t>ВК 9.</t>
  </si>
  <si>
    <t>Дисципліни вільного вибору студента 9</t>
  </si>
  <si>
    <t>ВК 10.</t>
  </si>
  <si>
    <t>Дисципліни вільного вибору студента 10</t>
  </si>
  <si>
    <t>ВК 13.</t>
  </si>
  <si>
    <t>Дисципліни вільного вибору студента 13</t>
  </si>
  <si>
    <t>ВК 14.</t>
  </si>
  <si>
    <t>Дисципліни вільного вибору студента 14</t>
  </si>
  <si>
    <t>ВК17.</t>
  </si>
  <si>
    <t>Дисципліни вільного вибору студента 17</t>
  </si>
  <si>
    <t>ВК 18.</t>
  </si>
  <si>
    <t>Дисципліни вільного вибору студента 18</t>
  </si>
  <si>
    <t xml:space="preserve">3. ПРАКТИЧНА ПІДГОТОВКА </t>
  </si>
  <si>
    <t>4. ПІДГОТОВКА ДО АТЕСТАЦІЇ ТА АТЕСТАЦІЯ ЗДОБУВАЧІВ ВИЩОЇ ОСВІТИ</t>
  </si>
  <si>
    <t>ВСЬОГО</t>
  </si>
  <si>
    <t>Факультативні курси</t>
  </si>
  <si>
    <t>Фізичне виховання (секційні заняття)</t>
  </si>
  <si>
    <t>Практика</t>
  </si>
  <si>
    <t>Назва практики</t>
  </si>
  <si>
    <t>Кількість тижнів</t>
  </si>
  <si>
    <t>Кількість  годин</t>
  </si>
  <si>
    <t>Форма контролю</t>
  </si>
  <si>
    <t>1.</t>
  </si>
  <si>
    <t>Навчальна</t>
  </si>
  <si>
    <t>д/залік</t>
  </si>
  <si>
    <t xml:space="preserve">5 семестр </t>
  </si>
  <si>
    <t>6 семестр</t>
  </si>
  <si>
    <t>Дисципліна вільного вибору студента 3,9,13</t>
  </si>
  <si>
    <t>Дисципліна вільного вибору студента 4, 10, 14</t>
  </si>
  <si>
    <t>за електронним каталогом ХДУ</t>
  </si>
  <si>
    <t xml:space="preserve">        </t>
  </si>
  <si>
    <t>Дисципліна вільного вибору студента 17</t>
  </si>
  <si>
    <t>Дисципліна вільного вибору студента 18</t>
  </si>
  <si>
    <t>Література Англії та США</t>
  </si>
  <si>
    <t>Теоретична граматика англійської мови</t>
  </si>
  <si>
    <t xml:space="preserve">Напрями та стилі художньої літератури ХХ – поч. ХХІ ст. </t>
  </si>
  <si>
    <t>Країнознавство англійськомовних  країн</t>
  </si>
  <si>
    <t>Деканеса факультету української й іноземної філології та журналістики____________  Ірина ГОШТАНАР</t>
  </si>
  <si>
    <t>Медіаграмотність</t>
  </si>
  <si>
    <t xml:space="preserve">Технологія сучасного уроку англійської мови </t>
  </si>
  <si>
    <t xml:space="preserve">          </t>
  </si>
  <si>
    <t>Завідувачка кафедри англійської філології та світової літератури імені професора Олега Мішукова  _____________Юлія КІЩЕНКО</t>
  </si>
  <si>
    <t>Гарант освітньої програми _____________________________________Юлія КІЩЕНКО</t>
  </si>
  <si>
    <t>Керівниця навчально-методичного відділу_______________________Тетяна КОРНІШЕВА</t>
  </si>
  <si>
    <r>
      <rPr>
        <b/>
        <sz val="14"/>
        <color theme="1"/>
        <rFont val="Times New Roman"/>
        <charset val="134"/>
      </rPr>
      <t xml:space="preserve">" " </t>
    </r>
    <r>
      <rPr>
        <b/>
        <u/>
        <sz val="14"/>
        <color theme="1"/>
        <rFont val="Times New Roman"/>
        <charset val="134"/>
      </rPr>
      <t>_</t>
    </r>
    <r>
      <rPr>
        <b/>
        <sz val="14"/>
        <color theme="1"/>
        <rFont val="Times New Roman"/>
        <charset val="134"/>
      </rPr>
      <t>_   2024  року</t>
    </r>
  </si>
  <si>
    <t>"  03"   червня       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</si>
</sst>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0"/>
      <color rgb="FF000000"/>
      <name val="Arimo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sz val="10"/>
      <name val="Arimo"/>
      <charset val="134"/>
    </font>
    <font>
      <sz val="12"/>
      <color theme="1"/>
      <name val="Times New Roman"/>
      <charset val="204"/>
    </font>
    <font>
      <sz val="11"/>
      <color theme="1"/>
      <name val="Times New Roman"/>
      <charset val="13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rgb="FF000000"/>
      <name val="Times New Roman"/>
      <charset val="204"/>
    </font>
    <font>
      <sz val="10"/>
      <color rgb="FF000000"/>
      <name val="Arimo"/>
      <charset val="134"/>
    </font>
    <font>
      <b/>
      <i/>
      <sz val="12"/>
      <color theme="1"/>
      <name val="Times New Roman"/>
      <charset val="134"/>
    </font>
    <font>
      <sz val="11"/>
      <name val="Times New Roman"/>
      <charset val="204"/>
    </font>
    <font>
      <b/>
      <sz val="18"/>
      <color theme="1"/>
      <name val="Times New Roman"/>
      <charset val="134"/>
    </font>
    <font>
      <i/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2"/>
      <color rgb="FFFFFFFF"/>
      <name val="Times New Roman"/>
      <charset val="134"/>
    </font>
    <font>
      <b/>
      <sz val="12"/>
      <color rgb="FFFFFFFF"/>
      <name val="Times New Roman"/>
      <charset val="134"/>
    </font>
    <font>
      <b/>
      <sz val="14"/>
      <color theme="1"/>
      <name val="Times New Roman"/>
      <charset val="134"/>
    </font>
    <font>
      <sz val="14"/>
      <color rgb="FFFFFFFF"/>
      <name val="Times New Roman"/>
      <charset val="134"/>
    </font>
    <font>
      <sz val="14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sz val="11"/>
      <color rgb="FF000000"/>
      <name val="Times New Roman"/>
      <charset val="134"/>
    </font>
    <font>
      <b/>
      <sz val="10"/>
      <color theme="1"/>
      <name val="Arimo"/>
      <charset val="134"/>
    </font>
    <font>
      <sz val="10"/>
      <color theme="1"/>
      <name val="Arimo"/>
      <charset val="134"/>
    </font>
    <font>
      <b/>
      <u/>
      <sz val="14"/>
      <color theme="1"/>
      <name val="Times New Roman"/>
      <charset val="134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6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CCCCCC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2" fillId="0" borderId="24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6" fillId="0" borderId="30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0" fontId="5" fillId="0" borderId="32" xfId="0" applyFont="1" applyBorder="1"/>
    <xf numFmtId="0" fontId="7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8" fillId="0" borderId="27" xfId="0" applyFont="1" applyBorder="1"/>
    <xf numFmtId="0" fontId="9" fillId="0" borderId="35" xfId="0" applyFont="1" applyBorder="1" applyAlignment="1">
      <alignment horizontal="center" wrapText="1"/>
    </xf>
    <xf numFmtId="0" fontId="10" fillId="0" borderId="37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/>
    <xf numFmtId="0" fontId="11" fillId="0" borderId="0" xfId="0" applyFont="1"/>
    <xf numFmtId="0" fontId="12" fillId="0" borderId="40" xfId="0" applyFont="1" applyBorder="1" applyAlignment="1">
      <alignment horizontal="center" vertical="top" wrapText="1"/>
    </xf>
    <xf numFmtId="0" fontId="7" fillId="0" borderId="41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wrapText="1"/>
    </xf>
    <xf numFmtId="0" fontId="7" fillId="0" borderId="4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  <xf numFmtId="0" fontId="13" fillId="0" borderId="0" xfId="0" applyFo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 applyAlignment="1">
      <alignment horizontal="left"/>
    </xf>
    <xf numFmtId="0" fontId="11" fillId="3" borderId="0" xfId="0" applyFont="1" applyFill="1"/>
    <xf numFmtId="0" fontId="12" fillId="0" borderId="31" xfId="0" applyFont="1" applyBorder="1" applyAlignment="1">
      <alignment horizontal="center" vertical="top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" fillId="0" borderId="43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1" fillId="0" borderId="26" xfId="0" applyNumberFormat="1" applyFont="1" applyBorder="1" applyAlignment="1">
      <alignment horizontal="center" wrapText="1"/>
    </xf>
    <xf numFmtId="0" fontId="7" fillId="0" borderId="40" xfId="0" applyFont="1" applyBorder="1" applyAlignment="1">
      <alignment horizontal="center" vertical="top" wrapText="1"/>
    </xf>
    <xf numFmtId="0" fontId="7" fillId="0" borderId="47" xfId="0" applyFont="1" applyBorder="1" applyAlignment="1">
      <alignment horizontal="center" vertical="top" wrapText="1"/>
    </xf>
    <xf numFmtId="0" fontId="7" fillId="0" borderId="48" xfId="0" applyFont="1" applyBorder="1" applyAlignment="1">
      <alignment horizontal="center" wrapText="1"/>
    </xf>
    <xf numFmtId="0" fontId="8" fillId="0" borderId="34" xfId="0" applyFont="1" applyBorder="1"/>
    <xf numFmtId="0" fontId="8" fillId="0" borderId="49" xfId="0" applyFont="1" applyBorder="1"/>
    <xf numFmtId="0" fontId="9" fillId="0" borderId="30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2" fillId="0" borderId="44" xfId="0" applyFont="1" applyBorder="1" applyAlignment="1">
      <alignment horizontal="center" vertical="center" textRotation="90" wrapText="1"/>
    </xf>
    <xf numFmtId="0" fontId="16" fillId="0" borderId="20" xfId="0" applyFont="1" applyBorder="1" applyAlignment="1">
      <alignment horizontal="center" wrapText="1"/>
    </xf>
    <xf numFmtId="0" fontId="16" fillId="0" borderId="17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7" fillId="0" borderId="27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horizontal="left"/>
    </xf>
    <xf numFmtId="0" fontId="7" fillId="0" borderId="5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1" fillId="0" borderId="18" xfId="0" applyFont="1" applyBorder="1"/>
    <xf numFmtId="0" fontId="15" fillId="0" borderId="55" xfId="0" applyFont="1" applyBorder="1" applyAlignment="1">
      <alignment horizontal="center" vertical="top" wrapText="1"/>
    </xf>
    <xf numFmtId="0" fontId="15" fillId="0" borderId="56" xfId="0" applyFont="1" applyBorder="1" applyAlignment="1">
      <alignment horizontal="right" wrapText="1"/>
    </xf>
    <xf numFmtId="0" fontId="22" fillId="0" borderId="27" xfId="0" applyFont="1" applyBorder="1"/>
    <xf numFmtId="0" fontId="1" fillId="0" borderId="3" xfId="0" applyFont="1" applyBorder="1"/>
    <xf numFmtId="0" fontId="1" fillId="0" borderId="2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0" borderId="57" xfId="0" applyFont="1" applyBorder="1" applyAlignment="1">
      <alignment wrapText="1"/>
    </xf>
    <xf numFmtId="0" fontId="2" fillId="0" borderId="58" xfId="0" applyFont="1" applyBorder="1" applyAlignment="1">
      <alignment horizontal="center" wrapText="1"/>
    </xf>
    <xf numFmtId="0" fontId="1" fillId="0" borderId="60" xfId="0" applyFont="1" applyBorder="1" applyAlignment="1">
      <alignment wrapText="1"/>
    </xf>
    <xf numFmtId="0" fontId="2" fillId="0" borderId="61" xfId="0" applyFont="1" applyBorder="1" applyAlignment="1">
      <alignment horizontal="center" wrapText="1"/>
    </xf>
    <xf numFmtId="0" fontId="2" fillId="0" borderId="62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4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64" fontId="1" fillId="0" borderId="40" xfId="0" applyNumberFormat="1" applyFont="1" applyBorder="1" applyAlignment="1">
      <alignment horizontal="center" wrapText="1"/>
    </xf>
    <xf numFmtId="164" fontId="2" fillId="0" borderId="63" xfId="0" applyNumberFormat="1" applyFont="1" applyBorder="1" applyAlignment="1">
      <alignment horizont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4" fillId="0" borderId="0" xfId="0" applyFont="1"/>
    <xf numFmtId="0" fontId="16" fillId="0" borderId="5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58" xfId="0" applyFont="1" applyBorder="1" applyAlignment="1">
      <alignment horizontal="center" wrapText="1"/>
    </xf>
    <xf numFmtId="0" fontId="25" fillId="0" borderId="0" xfId="0" applyFont="1"/>
    <xf numFmtId="0" fontId="1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0" fillId="0" borderId="0" xfId="0"/>
    <xf numFmtId="0" fontId="3" fillId="0" borderId="7" xfId="0" applyFont="1" applyBorder="1"/>
    <xf numFmtId="0" fontId="3" fillId="0" borderId="44" xfId="0" applyFont="1" applyBorder="1"/>
    <xf numFmtId="0" fontId="3" fillId="0" borderId="51" xfId="0" applyFont="1" applyBorder="1"/>
    <xf numFmtId="0" fontId="2" fillId="0" borderId="0" xfId="0" applyFont="1" applyAlignment="1">
      <alignment horizontal="center" vertical="center" textRotation="90" wrapText="1"/>
    </xf>
    <xf numFmtId="0" fontId="3" fillId="0" borderId="6" xfId="0" applyFont="1" applyBorder="1"/>
    <xf numFmtId="0" fontId="2" fillId="0" borderId="3" xfId="0" applyFont="1" applyBorder="1" applyAlignment="1">
      <alignment horizontal="center" vertical="center" textRotation="90"/>
    </xf>
    <xf numFmtId="0" fontId="3" fillId="0" borderId="2" xfId="0" applyFont="1" applyBorder="1"/>
    <xf numFmtId="0" fontId="3" fillId="0" borderId="45" xfId="0" applyFont="1" applyBorder="1"/>
    <xf numFmtId="49" fontId="2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2" fillId="0" borderId="4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9" fillId="0" borderId="27" xfId="0" applyFont="1" applyBorder="1" applyAlignment="1">
      <alignment horizontal="center" vertical="center" wrapText="1"/>
    </xf>
    <xf numFmtId="0" fontId="3" fillId="0" borderId="32" xfId="0" applyFont="1" applyBorder="1"/>
    <xf numFmtId="0" fontId="23" fillId="0" borderId="2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textRotation="90"/>
    </xf>
    <xf numFmtId="0" fontId="5" fillId="0" borderId="27" xfId="0" applyFont="1" applyBorder="1" applyAlignment="1">
      <alignment horizontal="center" textRotation="90"/>
    </xf>
    <xf numFmtId="0" fontId="3" fillId="0" borderId="29" xfId="0" applyFont="1" applyBorder="1"/>
    <xf numFmtId="0" fontId="5" fillId="0" borderId="34" xfId="0" applyFont="1" applyBorder="1" applyAlignment="1">
      <alignment horizontal="center" vertical="center"/>
    </xf>
    <xf numFmtId="0" fontId="3" fillId="0" borderId="36" xfId="0" applyFont="1" applyBorder="1"/>
    <xf numFmtId="0" fontId="9" fillId="0" borderId="27" xfId="0" applyFont="1" applyBorder="1" applyAlignment="1">
      <alignment horizontal="center" wrapText="1"/>
    </xf>
    <xf numFmtId="0" fontId="9" fillId="0" borderId="3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5" xfId="0" applyFont="1" applyBorder="1"/>
    <xf numFmtId="0" fontId="7" fillId="0" borderId="2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64" xfId="0" applyFont="1" applyBorder="1" applyAlignment="1">
      <alignment horizontal="left" wrapText="1"/>
    </xf>
    <xf numFmtId="0" fontId="3" fillId="0" borderId="52" xfId="0" applyFont="1" applyBorder="1"/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textRotation="90"/>
    </xf>
    <xf numFmtId="0" fontId="3" fillId="0" borderId="8" xfId="0" applyFont="1" applyBorder="1"/>
    <xf numFmtId="0" fontId="1" fillId="0" borderId="2" xfId="0" applyFont="1" applyBorder="1" applyAlignment="1">
      <alignment horizontal="center" vertical="center" textRotation="90"/>
    </xf>
    <xf numFmtId="0" fontId="1" fillId="0" borderId="64" xfId="0" applyFont="1" applyBorder="1" applyAlignment="1">
      <alignment horizontal="left" vertical="center" wrapText="1"/>
    </xf>
    <xf numFmtId="0" fontId="3" fillId="0" borderId="64" xfId="0" applyFont="1" applyBorder="1"/>
    <xf numFmtId="0" fontId="3" fillId="0" borderId="20" xfId="0" applyFont="1" applyBorder="1"/>
    <xf numFmtId="0" fontId="3" fillId="0" borderId="33" xfId="0" applyFont="1" applyBorder="1"/>
    <xf numFmtId="0" fontId="2" fillId="0" borderId="28" xfId="0" applyFont="1" applyBorder="1" applyAlignment="1">
      <alignment horizontal="center" wrapText="1"/>
    </xf>
    <xf numFmtId="0" fontId="3" fillId="0" borderId="17" xfId="0" applyFont="1" applyBorder="1"/>
    <xf numFmtId="0" fontId="3" fillId="0" borderId="39" xfId="0" applyFont="1" applyBorder="1"/>
    <xf numFmtId="0" fontId="2" fillId="0" borderId="34" xfId="0" applyFont="1" applyBorder="1" applyAlignment="1">
      <alignment horizontal="left" wrapText="1"/>
    </xf>
    <xf numFmtId="0" fontId="3" fillId="0" borderId="40" xfId="0" applyFont="1" applyBorder="1"/>
    <xf numFmtId="0" fontId="3" fillId="0" borderId="31" xfId="0" applyFont="1" applyBorder="1"/>
    <xf numFmtId="0" fontId="2" fillId="0" borderId="64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3" fillId="0" borderId="10" xfId="0" applyFont="1" applyBorder="1"/>
    <xf numFmtId="0" fontId="3" fillId="0" borderId="50" xfId="0" applyFont="1" applyBorder="1"/>
    <xf numFmtId="0" fontId="2" fillId="0" borderId="0" xfId="0" applyFont="1" applyAlignment="1">
      <alignment horizontal="center" wrapText="1"/>
    </xf>
    <xf numFmtId="0" fontId="2" fillId="0" borderId="51" xfId="0" applyFont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9" xfId="0" applyFont="1" applyBorder="1" applyAlignment="1">
      <alignment horizontal="left" wrapText="1"/>
    </xf>
    <xf numFmtId="0" fontId="1" fillId="0" borderId="19" xfId="0" applyFont="1" applyBorder="1" applyAlignment="1">
      <alignment horizontal="center" wrapText="1"/>
    </xf>
    <xf numFmtId="0" fontId="3" fillId="0" borderId="12" xfId="0" applyFont="1" applyBorder="1"/>
    <xf numFmtId="0" fontId="1" fillId="0" borderId="20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wrapText="1"/>
    </xf>
    <xf numFmtId="0" fontId="2" fillId="0" borderId="62" xfId="0" applyFont="1" applyBorder="1" applyAlignment="1">
      <alignment horizontal="center" wrapText="1"/>
    </xf>
    <xf numFmtId="0" fontId="3" fillId="0" borderId="61" xfId="0" applyFont="1" applyBorder="1"/>
    <xf numFmtId="0" fontId="1" fillId="0" borderId="62" xfId="0" applyFont="1" applyBorder="1" applyAlignment="1">
      <alignment wrapText="1"/>
    </xf>
    <xf numFmtId="0" fontId="2" fillId="0" borderId="63" xfId="0" applyFont="1" applyBorder="1" applyAlignment="1">
      <alignment horizontal="center" wrapText="1"/>
    </xf>
    <xf numFmtId="0" fontId="1" fillId="0" borderId="59" xfId="0" applyFont="1" applyBorder="1" applyAlignment="1">
      <alignment horizontal="center" wrapText="1"/>
    </xf>
    <xf numFmtId="0" fontId="3" fillId="0" borderId="58" xfId="0" applyFont="1" applyBorder="1"/>
    <xf numFmtId="0" fontId="1" fillId="0" borderId="0" xfId="0" applyFont="1" applyAlignment="1">
      <alignment horizontal="center" wrapText="1"/>
    </xf>
    <xf numFmtId="0" fontId="2" fillId="0" borderId="59" xfId="0" applyFont="1" applyBorder="1" applyAlignment="1">
      <alignment horizontal="center" wrapText="1"/>
    </xf>
    <xf numFmtId="0" fontId="1" fillId="0" borderId="59" xfId="0" applyFont="1" applyBorder="1" applyAlignment="1">
      <alignment wrapText="1"/>
    </xf>
    <xf numFmtId="0" fontId="3" fillId="0" borderId="63" xfId="0" applyFont="1" applyBorder="1"/>
    <xf numFmtId="0" fontId="1" fillId="0" borderId="65" xfId="0" applyFont="1" applyBorder="1" applyAlignment="1">
      <alignment horizontal="center" wrapText="1"/>
    </xf>
    <xf numFmtId="0" fontId="3" fillId="0" borderId="66" xfId="0" applyFont="1" applyBorder="1"/>
    <xf numFmtId="0" fontId="2" fillId="0" borderId="25" xfId="0" applyFont="1" applyBorder="1" applyAlignment="1">
      <alignment horizontal="center" wrapText="1"/>
    </xf>
    <xf numFmtId="0" fontId="3" fillId="0" borderId="24" xfId="0" applyFont="1" applyBorder="1"/>
    <xf numFmtId="0" fontId="1" fillId="0" borderId="25" xfId="0" applyFont="1" applyBorder="1" applyAlignment="1">
      <alignment wrapText="1"/>
    </xf>
    <xf numFmtId="0" fontId="3" fillId="0" borderId="26" xfId="0" applyFont="1" applyBorder="1"/>
    <xf numFmtId="0" fontId="1" fillId="0" borderId="25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1" fillId="0" borderId="16" xfId="0" applyFont="1" applyBorder="1" applyAlignment="1">
      <alignment wrapText="1"/>
    </xf>
    <xf numFmtId="0" fontId="1" fillId="0" borderId="53" xfId="0" applyFont="1" applyBorder="1" applyAlignment="1">
      <alignment horizontal="center" wrapText="1"/>
    </xf>
    <xf numFmtId="0" fontId="3" fillId="0" borderId="54" xfId="0" applyFont="1" applyBorder="1"/>
    <xf numFmtId="0" fontId="2" fillId="0" borderId="20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3" fillId="0" borderId="18" xfId="0" applyFont="1" applyBorder="1"/>
    <xf numFmtId="0" fontId="1" fillId="0" borderId="17" xfId="0" applyFont="1" applyBorder="1" applyAlignment="1">
      <alignment horizontal="center" wrapText="1"/>
    </xf>
    <xf numFmtId="0" fontId="1" fillId="0" borderId="16" xfId="0" applyFont="1" applyBorder="1" applyAlignment="1">
      <alignment horizontal="left" wrapText="1"/>
    </xf>
    <xf numFmtId="0" fontId="1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left" wrapText="1"/>
    </xf>
    <xf numFmtId="0" fontId="4" fillId="0" borderId="16" xfId="0" applyFont="1" applyBorder="1" applyAlignment="1">
      <alignment horizontal="left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3" fillId="0" borderId="14" xfId="0" applyFont="1" applyBorder="1"/>
    <xf numFmtId="0" fontId="3" fillId="0" borderId="38" xfId="0" applyFont="1" applyBorder="1"/>
    <xf numFmtId="0" fontId="5" fillId="0" borderId="28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7" fillId="0" borderId="2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27" fillId="0" borderId="0" xfId="0" applyFont="1" applyAlignment="1">
      <alignment horizontal="left"/>
    </xf>
    <xf numFmtId="0" fontId="20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90"/>
  <sheetViews>
    <sheetView tabSelected="1" view="pageBreakPreview" topLeftCell="A66" zoomScale="59" zoomScaleNormal="100" zoomScaleSheetLayoutView="59" workbookViewId="0">
      <selection activeCell="AW79" sqref="AW79"/>
    </sheetView>
  </sheetViews>
  <sheetFormatPr defaultColWidth="14.5" defaultRowHeight="15" customHeight="1"/>
  <cols>
    <col min="1" max="1" width="3.69921875" customWidth="1"/>
    <col min="2" max="2" width="8" customWidth="1"/>
    <col min="3" max="3" width="3.5" customWidth="1"/>
    <col min="4" max="5" width="3" customWidth="1"/>
    <col min="6" max="6" width="3.5" customWidth="1"/>
    <col min="7" max="7" width="4.296875" customWidth="1"/>
    <col min="8" max="8" width="3" customWidth="1"/>
    <col min="9" max="9" width="3.19921875" customWidth="1"/>
    <col min="10" max="10" width="3.5" customWidth="1"/>
    <col min="11" max="11" width="3.296875" customWidth="1"/>
    <col min="12" max="12" width="3" customWidth="1"/>
    <col min="13" max="13" width="3.5" customWidth="1"/>
    <col min="14" max="15" width="3.296875" customWidth="1"/>
    <col min="16" max="18" width="3.5" customWidth="1"/>
    <col min="19" max="19" width="4.796875" customWidth="1"/>
    <col min="20" max="21" width="4.296875" customWidth="1"/>
    <col min="22" max="22" width="3.69921875" customWidth="1"/>
    <col min="23" max="23" width="4.5" customWidth="1"/>
    <col min="24" max="24" width="5.19921875" customWidth="1"/>
    <col min="25" max="25" width="8.296875" customWidth="1"/>
    <col min="26" max="26" width="3.5" customWidth="1"/>
    <col min="27" max="28" width="3.296875" customWidth="1"/>
    <col min="29" max="30" width="3.5" customWidth="1"/>
    <col min="31" max="31" width="4" customWidth="1"/>
    <col min="32" max="33" width="3.5" customWidth="1"/>
    <col min="34" max="34" width="4.5" customWidth="1"/>
    <col min="35" max="35" width="5.19921875" customWidth="1"/>
    <col min="36" max="36" width="4.5" customWidth="1"/>
    <col min="37" max="37" width="5.19921875" customWidth="1"/>
    <col min="38" max="38" width="3.796875" customWidth="1"/>
    <col min="39" max="40" width="3.69921875" customWidth="1"/>
    <col min="41" max="41" width="3.19921875" customWidth="1"/>
    <col min="42" max="42" width="4.296875" customWidth="1"/>
    <col min="43" max="43" width="4" customWidth="1"/>
    <col min="44" max="44" width="3.69921875" customWidth="1"/>
    <col min="45" max="45" width="4.5" customWidth="1"/>
    <col min="46" max="46" width="3.5" customWidth="1"/>
    <col min="47" max="47" width="7" customWidth="1"/>
    <col min="48" max="48" width="3.5" customWidth="1"/>
    <col min="49" max="49" width="3.69921875" customWidth="1"/>
    <col min="50" max="50" width="3.5" customWidth="1"/>
    <col min="51" max="51" width="3.69921875" customWidth="1"/>
    <col min="52" max="52" width="3.5" customWidth="1"/>
    <col min="53" max="53" width="4.796875" customWidth="1"/>
    <col min="54" max="55" width="4.5" customWidth="1"/>
    <col min="56" max="56" width="4.296875" customWidth="1"/>
    <col min="57" max="57" width="3.5" customWidth="1"/>
    <col min="58" max="58" width="3.69921875" customWidth="1"/>
    <col min="59" max="59" width="4.5" customWidth="1"/>
    <col min="60" max="60" width="3.296875" customWidth="1"/>
    <col min="61" max="61" width="3.69921875" customWidth="1"/>
    <col min="62" max="62" width="3.796875" customWidth="1"/>
    <col min="63" max="63" width="2.796875" customWidth="1"/>
    <col min="64" max="64" width="4.296875" customWidth="1"/>
    <col min="65" max="65" width="3.69921875" customWidth="1"/>
    <col min="66" max="66" width="3.796875" customWidth="1"/>
    <col min="67" max="67" width="3.19921875" customWidth="1"/>
    <col min="68" max="68" width="2.69921875" customWidth="1"/>
    <col min="69" max="69" width="2.296875" customWidth="1"/>
    <col min="70" max="70" width="24" customWidth="1"/>
  </cols>
  <sheetData>
    <row r="1" spans="1:70" ht="18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5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37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ht="15.75" customHeight="1">
      <c r="A2" s="2"/>
      <c r="B2" s="210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13"/>
      <c r="O2" s="13"/>
      <c r="P2" s="13"/>
      <c r="Q2" s="13"/>
      <c r="R2" s="210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3"/>
      <c r="BN2" s="13"/>
      <c r="BO2" s="2"/>
      <c r="BP2" s="2"/>
      <c r="BQ2" s="2"/>
      <c r="BR2" s="2"/>
    </row>
    <row r="3" spans="1:70" ht="18" customHeight="1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3"/>
      <c r="O3" s="13"/>
      <c r="P3" s="13"/>
      <c r="Q3" s="13"/>
      <c r="R3" s="3"/>
      <c r="S3" s="3"/>
      <c r="T3" s="3"/>
      <c r="U3" s="3"/>
      <c r="V3" s="3"/>
      <c r="W3" s="3"/>
      <c r="X3" s="3"/>
      <c r="Y3" s="36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6"/>
      <c r="AV3" s="3"/>
      <c r="AW3" s="68" t="s">
        <v>0</v>
      </c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3"/>
      <c r="BJ3" s="3"/>
      <c r="BK3" s="3"/>
      <c r="BL3" s="3"/>
      <c r="BM3" s="27"/>
      <c r="BN3" s="13"/>
      <c r="BO3" s="2"/>
      <c r="BP3" s="2"/>
      <c r="BQ3" s="2"/>
      <c r="BR3" s="2"/>
    </row>
    <row r="4" spans="1:70" ht="21.75" customHeight="1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13"/>
      <c r="O4" s="13"/>
      <c r="P4" s="13"/>
      <c r="Q4" s="13"/>
      <c r="R4" s="3"/>
      <c r="S4" s="3"/>
      <c r="T4" s="3"/>
      <c r="U4" s="3"/>
      <c r="V4" s="3"/>
      <c r="W4" s="3"/>
      <c r="X4" s="3"/>
      <c r="Y4" s="36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6"/>
      <c r="AV4" s="3"/>
      <c r="AW4" s="213" t="s">
        <v>1</v>
      </c>
      <c r="AX4" s="214"/>
      <c r="AY4" s="214"/>
      <c r="AZ4" s="214"/>
      <c r="BA4" s="214"/>
      <c r="BB4" s="214"/>
      <c r="BC4" s="214"/>
      <c r="BD4" s="214"/>
      <c r="BE4" s="214"/>
      <c r="BF4" s="214"/>
      <c r="BG4" s="214"/>
      <c r="BH4" s="214"/>
      <c r="BI4" s="3"/>
      <c r="BJ4" s="3"/>
      <c r="BK4" s="3"/>
      <c r="BL4" s="3"/>
      <c r="BM4" s="27"/>
      <c r="BN4" s="13"/>
      <c r="BO4" s="2"/>
      <c r="BP4" s="2"/>
      <c r="BQ4" s="2"/>
      <c r="BR4" s="2"/>
    </row>
    <row r="5" spans="1:70" ht="20.2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13"/>
      <c r="O5" s="13"/>
      <c r="P5" s="13"/>
      <c r="Q5" s="13"/>
      <c r="R5" s="3"/>
      <c r="S5" s="3"/>
      <c r="T5" s="3"/>
      <c r="U5" s="3"/>
      <c r="V5" s="3"/>
      <c r="W5" s="3"/>
      <c r="X5" s="3"/>
      <c r="Y5" s="36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6"/>
      <c r="AV5" s="3"/>
      <c r="AW5" s="214"/>
      <c r="AX5" s="214"/>
      <c r="AY5" s="214"/>
      <c r="AZ5" s="214"/>
      <c r="BA5" s="214"/>
      <c r="BB5" s="214"/>
      <c r="BC5" s="214"/>
      <c r="BD5" s="214"/>
      <c r="BE5" s="214"/>
      <c r="BF5" s="214"/>
      <c r="BG5" s="214"/>
      <c r="BH5" s="214"/>
      <c r="BI5" s="3"/>
      <c r="BJ5" s="3"/>
      <c r="BK5" s="3"/>
      <c r="BL5" s="3"/>
      <c r="BM5" s="27"/>
      <c r="BN5" s="13"/>
      <c r="BO5" s="2"/>
      <c r="BP5" s="2"/>
      <c r="BQ5" s="2"/>
      <c r="BR5" s="2"/>
    </row>
    <row r="6" spans="1:70" ht="21.75" customHeight="1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3"/>
      <c r="O6" s="13"/>
      <c r="P6" s="13"/>
      <c r="Q6" s="13"/>
      <c r="R6" s="3"/>
      <c r="S6" s="3"/>
      <c r="T6" s="3"/>
      <c r="U6" s="3"/>
      <c r="V6" s="3"/>
      <c r="W6" s="3"/>
      <c r="X6" s="3"/>
      <c r="Y6" s="36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6"/>
      <c r="AV6" s="3"/>
      <c r="AW6" s="70" t="s">
        <v>2</v>
      </c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3"/>
      <c r="BJ6" s="3"/>
      <c r="BK6" s="3"/>
      <c r="BL6" s="3"/>
      <c r="BM6" s="27"/>
      <c r="BN6" s="13"/>
      <c r="BO6" s="2"/>
      <c r="BP6" s="2"/>
      <c r="BQ6" s="2"/>
      <c r="BR6" s="2"/>
    </row>
    <row r="7" spans="1:70" ht="18" customHeight="1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13"/>
      <c r="O7" s="13"/>
      <c r="P7" s="13"/>
      <c r="Q7" s="13"/>
      <c r="R7" s="3"/>
      <c r="S7" s="3"/>
      <c r="T7" s="3"/>
      <c r="U7" s="3"/>
      <c r="V7" s="3"/>
      <c r="W7" s="3"/>
      <c r="X7" s="3"/>
      <c r="Y7" s="36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6"/>
      <c r="AV7" s="3"/>
      <c r="AW7" s="212" t="s">
        <v>138</v>
      </c>
      <c r="AX7" s="105"/>
      <c r="AY7" s="105"/>
      <c r="AZ7" s="105"/>
      <c r="BA7" s="105"/>
      <c r="BB7" s="105"/>
      <c r="BC7" s="105"/>
      <c r="BD7" s="69"/>
      <c r="BE7" s="69"/>
      <c r="BF7" s="69"/>
      <c r="BG7" s="69"/>
      <c r="BH7" s="69"/>
      <c r="BI7" s="3"/>
      <c r="BJ7" s="3"/>
      <c r="BK7" s="3"/>
      <c r="BL7" s="3"/>
      <c r="BM7" s="27"/>
      <c r="BN7" s="13"/>
      <c r="BO7" s="2"/>
      <c r="BP7" s="2"/>
      <c r="BQ7" s="2"/>
      <c r="BR7" s="2"/>
    </row>
    <row r="8" spans="1:70" ht="15" customHeight="1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3"/>
      <c r="O8" s="13"/>
      <c r="P8" s="13"/>
      <c r="Q8" s="13"/>
      <c r="R8" s="3"/>
      <c r="S8" s="3"/>
      <c r="T8" s="3"/>
      <c r="U8" s="3"/>
      <c r="V8" s="3"/>
      <c r="W8" s="3"/>
      <c r="X8" s="3"/>
      <c r="Y8" s="36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6"/>
      <c r="AV8" s="3"/>
      <c r="AW8" s="71" t="s">
        <v>3</v>
      </c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/>
      <c r="BN8" s="13"/>
      <c r="BO8" s="2"/>
      <c r="BP8" s="2"/>
      <c r="BQ8" s="2"/>
      <c r="BR8" s="2"/>
    </row>
    <row r="9" spans="1:70" ht="15" customHeight="1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13"/>
      <c r="O9" s="13"/>
      <c r="P9" s="13"/>
      <c r="Q9" s="13"/>
      <c r="R9" s="3"/>
      <c r="S9" s="3"/>
      <c r="T9" s="3"/>
      <c r="U9" s="3"/>
      <c r="V9" s="3"/>
      <c r="W9" s="3"/>
      <c r="X9" s="3"/>
      <c r="Y9" s="36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6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/>
      <c r="BN9" s="13"/>
      <c r="BO9" s="2"/>
      <c r="BP9" s="2"/>
      <c r="BQ9" s="2"/>
      <c r="BR9" s="2"/>
    </row>
    <row r="10" spans="1:70" ht="15.75" customHeight="1">
      <c r="A10" s="2"/>
      <c r="B10" s="21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3"/>
      <c r="O10" s="13"/>
      <c r="P10" s="13"/>
      <c r="Q10" s="13"/>
      <c r="R10" s="2"/>
      <c r="S10" s="27"/>
      <c r="T10" s="27"/>
      <c r="U10" s="27"/>
      <c r="V10" s="27"/>
      <c r="W10" s="27"/>
      <c r="X10" s="27"/>
      <c r="Y10" s="37"/>
      <c r="Z10" s="27"/>
      <c r="AA10" s="27"/>
      <c r="AB10" s="27"/>
      <c r="AC10" s="27" t="s">
        <v>4</v>
      </c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3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13"/>
      <c r="BN10" s="13"/>
      <c r="BO10" s="2"/>
      <c r="BP10" s="2"/>
      <c r="BQ10" s="2"/>
      <c r="BR10" s="2"/>
    </row>
    <row r="11" spans="1:70" ht="15" customHeight="1">
      <c r="A11" s="2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3"/>
      <c r="O11" s="13"/>
      <c r="P11" s="13"/>
      <c r="Q11" s="13"/>
      <c r="R11" s="4"/>
      <c r="S11" s="4"/>
      <c r="T11" s="4"/>
      <c r="U11" s="4"/>
      <c r="V11" s="4"/>
      <c r="W11" s="4"/>
      <c r="X11" s="4"/>
      <c r="Y11" s="36"/>
      <c r="Z11" s="4"/>
      <c r="AA11" s="4"/>
      <c r="AB11" s="38" t="s">
        <v>5</v>
      </c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2"/>
      <c r="AU11" s="2"/>
      <c r="AV11" s="2"/>
      <c r="AW11" s="2"/>
      <c r="AX11" s="2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13"/>
      <c r="BN11" s="13"/>
      <c r="BO11" s="2"/>
      <c r="BP11" s="2"/>
      <c r="BQ11" s="2"/>
      <c r="BR11" s="2"/>
    </row>
    <row r="12" spans="1:70" ht="15" customHeight="1">
      <c r="A12" s="2"/>
      <c r="B12" s="210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4"/>
      <c r="O12" s="4"/>
      <c r="P12" s="4"/>
      <c r="Q12" s="4"/>
      <c r="R12" s="2"/>
      <c r="S12" s="27"/>
      <c r="T12" s="27"/>
      <c r="U12" s="27"/>
      <c r="V12" s="27"/>
      <c r="W12" s="27"/>
      <c r="X12" s="27"/>
      <c r="Y12" s="37"/>
      <c r="Z12" s="27"/>
      <c r="AA12" s="27"/>
      <c r="AB12" s="27"/>
      <c r="AC12" s="2"/>
      <c r="AD12" s="27"/>
      <c r="AE12" s="2"/>
      <c r="AF12" s="27" t="s">
        <v>6</v>
      </c>
      <c r="AG12" s="2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3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13"/>
      <c r="BN12" s="13"/>
      <c r="BO12" s="2"/>
      <c r="BP12" s="2"/>
      <c r="BQ12" s="2"/>
      <c r="BR12" s="2"/>
    </row>
    <row r="13" spans="1:70" ht="16.5" customHeight="1">
      <c r="A13" s="2"/>
      <c r="B13" s="210"/>
      <c r="C13" s="105"/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3"/>
      <c r="O13" s="13"/>
      <c r="P13" s="13"/>
      <c r="Q13" s="13"/>
      <c r="R13" s="2"/>
      <c r="S13" s="28"/>
      <c r="T13" s="28"/>
      <c r="U13" s="28"/>
      <c r="V13" s="28"/>
      <c r="W13" s="28"/>
      <c r="X13" s="28"/>
      <c r="Y13" s="39"/>
      <c r="Z13" s="210" t="s">
        <v>7</v>
      </c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27"/>
      <c r="AT13" s="27"/>
      <c r="AU13" s="39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13"/>
      <c r="BN13" s="13"/>
      <c r="BO13" s="2"/>
      <c r="BP13" s="2"/>
      <c r="BQ13" s="2"/>
      <c r="BR13" s="2"/>
    </row>
    <row r="14" spans="1:70" ht="15" customHeight="1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3"/>
      <c r="O14" s="13"/>
      <c r="P14" s="13"/>
      <c r="Q14" s="13"/>
      <c r="R14" s="2"/>
      <c r="S14" s="28"/>
      <c r="T14" s="28"/>
      <c r="U14" s="28"/>
      <c r="V14" s="28"/>
      <c r="W14" s="28"/>
      <c r="X14" s="28"/>
      <c r="Y14" s="39"/>
      <c r="Z14" s="27"/>
      <c r="AA14" s="210" t="s">
        <v>8</v>
      </c>
      <c r="AB14" s="210"/>
      <c r="AC14" s="210"/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7"/>
      <c r="AS14" s="27"/>
      <c r="AT14" s="27"/>
      <c r="AU14" s="39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13"/>
      <c r="BN14" s="13"/>
      <c r="BO14" s="2"/>
      <c r="BP14" s="2"/>
      <c r="BQ14" s="2"/>
      <c r="BR14" s="2"/>
    </row>
    <row r="15" spans="1:70" ht="20.25" customHeight="1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3"/>
      <c r="O15" s="13"/>
      <c r="P15" s="13"/>
      <c r="Q15" s="13"/>
      <c r="R15" s="2"/>
      <c r="S15" s="28"/>
      <c r="T15" s="28"/>
      <c r="U15" s="28"/>
      <c r="V15" s="28"/>
      <c r="W15" s="28"/>
      <c r="X15" s="28"/>
      <c r="Y15" s="39"/>
      <c r="Z15" s="210" t="s">
        <v>9</v>
      </c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13"/>
      <c r="BN15" s="13"/>
      <c r="BO15" s="2"/>
      <c r="BP15" s="2"/>
      <c r="BQ15" s="2"/>
      <c r="BR15" s="2"/>
    </row>
    <row r="16" spans="1:70" ht="17.25" customHeight="1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13"/>
      <c r="O16" s="13"/>
      <c r="P16" s="13"/>
      <c r="Q16" s="13"/>
      <c r="R16" s="2"/>
      <c r="S16" s="27"/>
      <c r="T16" s="27"/>
      <c r="U16" s="27"/>
      <c r="V16" s="27"/>
      <c r="W16" s="27"/>
      <c r="X16" s="27"/>
      <c r="Y16" s="37"/>
      <c r="Z16" s="27"/>
      <c r="AA16" s="27"/>
      <c r="AB16" s="210" t="s">
        <v>10</v>
      </c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27"/>
      <c r="AR16" s="27"/>
      <c r="AS16" s="27"/>
      <c r="AT16" s="27"/>
      <c r="AU16" s="3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13"/>
      <c r="BN16" s="13"/>
      <c r="BO16" s="2"/>
      <c r="BP16" s="2"/>
      <c r="BQ16" s="2"/>
      <c r="BR16" s="2"/>
    </row>
    <row r="17" spans="1:70" ht="15" customHeight="1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13"/>
      <c r="O17" s="13"/>
      <c r="P17" s="13"/>
      <c r="Q17" s="1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13"/>
      <c r="BN17" s="13"/>
      <c r="BO17" s="2"/>
      <c r="BP17" s="2"/>
      <c r="BQ17" s="2"/>
      <c r="BR17" s="2"/>
    </row>
    <row r="18" spans="1:70" ht="15.75" customHeight="1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22" t="s">
        <v>11</v>
      </c>
      <c r="N18" s="203" t="s">
        <v>12</v>
      </c>
      <c r="O18" s="147"/>
      <c r="P18" s="147"/>
      <c r="Q18" s="147"/>
      <c r="R18" s="148"/>
      <c r="S18" s="203" t="s">
        <v>13</v>
      </c>
      <c r="T18" s="147"/>
      <c r="U18" s="147"/>
      <c r="V18" s="148"/>
      <c r="W18" s="203" t="s">
        <v>14</v>
      </c>
      <c r="X18" s="147"/>
      <c r="Y18" s="147"/>
      <c r="Z18" s="148"/>
      <c r="AA18" s="203" t="s">
        <v>15</v>
      </c>
      <c r="AB18" s="147"/>
      <c r="AC18" s="147"/>
      <c r="AD18" s="147"/>
      <c r="AE18" s="148"/>
      <c r="AF18" s="203" t="s">
        <v>16</v>
      </c>
      <c r="AG18" s="147"/>
      <c r="AH18" s="147"/>
      <c r="AI18" s="147"/>
      <c r="AJ18" s="209" t="s">
        <v>17</v>
      </c>
      <c r="AK18" s="147"/>
      <c r="AL18" s="147"/>
      <c r="AM18" s="148"/>
      <c r="AN18" s="203" t="s">
        <v>18</v>
      </c>
      <c r="AO18" s="147"/>
      <c r="AP18" s="147"/>
      <c r="AQ18" s="147"/>
      <c r="AR18" s="148"/>
      <c r="AS18" s="203" t="s">
        <v>19</v>
      </c>
      <c r="AT18" s="147"/>
      <c r="AU18" s="147"/>
      <c r="AV18" s="148"/>
      <c r="AW18" s="203" t="s">
        <v>20</v>
      </c>
      <c r="AX18" s="147"/>
      <c r="AY18" s="147"/>
      <c r="AZ18" s="148"/>
      <c r="BA18" s="203" t="s">
        <v>21</v>
      </c>
      <c r="BB18" s="147"/>
      <c r="BC18" s="147"/>
      <c r="BD18" s="147"/>
      <c r="BE18" s="148"/>
      <c r="BF18" s="203" t="s">
        <v>22</v>
      </c>
      <c r="BG18" s="147"/>
      <c r="BH18" s="147"/>
      <c r="BI18" s="148"/>
      <c r="BJ18" s="203" t="s">
        <v>23</v>
      </c>
      <c r="BK18" s="147"/>
      <c r="BL18" s="147"/>
      <c r="BM18" s="147"/>
      <c r="BN18" s="148"/>
      <c r="BO18" s="2"/>
      <c r="BP18" s="2"/>
      <c r="BQ18" s="2"/>
      <c r="BR18" s="2"/>
    </row>
    <row r="19" spans="1:70" ht="15" customHeight="1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23"/>
      <c r="N19" s="14">
        <v>1</v>
      </c>
      <c r="O19" s="14">
        <v>2</v>
      </c>
      <c r="P19" s="14">
        <v>3</v>
      </c>
      <c r="Q19" s="14">
        <v>4</v>
      </c>
      <c r="R19" s="14">
        <v>5</v>
      </c>
      <c r="S19" s="14">
        <v>6</v>
      </c>
      <c r="T19" s="14">
        <v>7</v>
      </c>
      <c r="U19" s="14">
        <v>8</v>
      </c>
      <c r="V19" s="14">
        <v>9</v>
      </c>
      <c r="W19" s="14">
        <v>10</v>
      </c>
      <c r="X19" s="14">
        <v>11</v>
      </c>
      <c r="Y19" s="14">
        <v>12</v>
      </c>
      <c r="Z19" s="14">
        <v>13</v>
      </c>
      <c r="AA19" s="14">
        <v>14</v>
      </c>
      <c r="AB19" s="14">
        <v>15</v>
      </c>
      <c r="AC19" s="14">
        <v>16</v>
      </c>
      <c r="AD19" s="14">
        <v>17</v>
      </c>
      <c r="AE19" s="14">
        <v>18</v>
      </c>
      <c r="AF19" s="14">
        <v>19</v>
      </c>
      <c r="AG19" s="14">
        <v>20</v>
      </c>
      <c r="AH19" s="14">
        <v>21</v>
      </c>
      <c r="AI19" s="14">
        <v>22</v>
      </c>
      <c r="AJ19" s="14">
        <v>23</v>
      </c>
      <c r="AK19" s="14">
        <v>24</v>
      </c>
      <c r="AL19" s="14">
        <v>25</v>
      </c>
      <c r="AM19" s="14">
        <v>26</v>
      </c>
      <c r="AN19" s="14">
        <v>27</v>
      </c>
      <c r="AO19" s="14">
        <v>28</v>
      </c>
      <c r="AP19" s="14">
        <v>29</v>
      </c>
      <c r="AQ19" s="14">
        <v>30</v>
      </c>
      <c r="AR19" s="14">
        <v>31</v>
      </c>
      <c r="AS19" s="14">
        <v>32</v>
      </c>
      <c r="AT19" s="14">
        <v>33</v>
      </c>
      <c r="AU19" s="14">
        <v>34</v>
      </c>
      <c r="AV19" s="14">
        <v>35</v>
      </c>
      <c r="AW19" s="14">
        <v>36</v>
      </c>
      <c r="AX19" s="14">
        <v>37</v>
      </c>
      <c r="AY19" s="14">
        <v>38</v>
      </c>
      <c r="AZ19" s="14">
        <v>39</v>
      </c>
      <c r="BA19" s="14">
        <v>40</v>
      </c>
      <c r="BB19" s="14">
        <v>41</v>
      </c>
      <c r="BC19" s="14">
        <v>42</v>
      </c>
      <c r="BD19" s="14">
        <v>43</v>
      </c>
      <c r="BE19" s="14">
        <v>44</v>
      </c>
      <c r="BF19" s="14">
        <v>45</v>
      </c>
      <c r="BG19" s="14">
        <v>46</v>
      </c>
      <c r="BH19" s="14">
        <v>47</v>
      </c>
      <c r="BI19" s="14">
        <v>48</v>
      </c>
      <c r="BJ19" s="14">
        <v>49</v>
      </c>
      <c r="BK19" s="14">
        <v>50</v>
      </c>
      <c r="BL19" s="14">
        <v>51</v>
      </c>
      <c r="BM19" s="14">
        <v>52</v>
      </c>
      <c r="BN19" s="74"/>
      <c r="BO19" s="2"/>
      <c r="BP19" s="2"/>
      <c r="BQ19" s="2"/>
      <c r="BR19" s="2"/>
    </row>
    <row r="20" spans="1:70" ht="15" customHeight="1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23"/>
      <c r="N20" s="15">
        <v>2</v>
      </c>
      <c r="O20" s="16">
        <v>9</v>
      </c>
      <c r="P20" s="16">
        <v>16</v>
      </c>
      <c r="Q20" s="16">
        <v>23</v>
      </c>
      <c r="R20" s="16">
        <v>30</v>
      </c>
      <c r="S20" s="16">
        <v>7</v>
      </c>
      <c r="T20" s="16">
        <v>14</v>
      </c>
      <c r="U20" s="29">
        <v>21</v>
      </c>
      <c r="V20" s="30">
        <v>28</v>
      </c>
      <c r="W20" s="16">
        <v>4</v>
      </c>
      <c r="X20" s="16">
        <v>11</v>
      </c>
      <c r="Y20" s="16">
        <v>18</v>
      </c>
      <c r="Z20" s="16">
        <v>25</v>
      </c>
      <c r="AA20" s="16">
        <v>2</v>
      </c>
      <c r="AB20" s="16">
        <v>9</v>
      </c>
      <c r="AC20" s="16">
        <v>16</v>
      </c>
      <c r="AD20" s="16">
        <v>23</v>
      </c>
      <c r="AE20" s="40">
        <v>30</v>
      </c>
      <c r="AF20" s="40">
        <v>6</v>
      </c>
      <c r="AG20" s="40">
        <v>13</v>
      </c>
      <c r="AH20" s="16">
        <v>20</v>
      </c>
      <c r="AI20" s="51">
        <v>27</v>
      </c>
      <c r="AJ20" s="52">
        <v>3</v>
      </c>
      <c r="AK20" s="16">
        <v>10</v>
      </c>
      <c r="AL20" s="16">
        <v>17</v>
      </c>
      <c r="AM20" s="16">
        <v>24</v>
      </c>
      <c r="AN20" s="16">
        <v>3</v>
      </c>
      <c r="AO20" s="16">
        <v>10</v>
      </c>
      <c r="AP20" s="16">
        <v>17</v>
      </c>
      <c r="AQ20" s="51">
        <v>24</v>
      </c>
      <c r="AR20" s="52">
        <v>31</v>
      </c>
      <c r="AS20" s="16">
        <v>7</v>
      </c>
      <c r="AT20" s="16">
        <v>14</v>
      </c>
      <c r="AU20" s="16">
        <v>21</v>
      </c>
      <c r="AV20" s="16">
        <v>28</v>
      </c>
      <c r="AW20" s="16">
        <v>5</v>
      </c>
      <c r="AX20" s="16">
        <v>12</v>
      </c>
      <c r="AY20" s="16">
        <v>19</v>
      </c>
      <c r="AZ20" s="16">
        <v>26</v>
      </c>
      <c r="BA20" s="16">
        <v>2</v>
      </c>
      <c r="BB20" s="16">
        <v>9</v>
      </c>
      <c r="BC20" s="16">
        <v>16</v>
      </c>
      <c r="BD20" s="16">
        <v>23</v>
      </c>
      <c r="BE20" s="16">
        <v>30</v>
      </c>
      <c r="BF20" s="16">
        <v>7</v>
      </c>
      <c r="BG20" s="16">
        <v>14</v>
      </c>
      <c r="BH20" s="16">
        <v>21</v>
      </c>
      <c r="BI20" s="16">
        <v>28</v>
      </c>
      <c r="BJ20" s="16">
        <v>4</v>
      </c>
      <c r="BK20" s="16">
        <v>11</v>
      </c>
      <c r="BL20" s="16">
        <v>18</v>
      </c>
      <c r="BM20" s="16">
        <v>25</v>
      </c>
      <c r="BN20" s="75">
        <v>26</v>
      </c>
      <c r="BO20" s="2"/>
      <c r="BP20" s="2"/>
      <c r="BQ20" s="2"/>
      <c r="BR20" s="2"/>
    </row>
    <row r="21" spans="1:70" ht="15" customHeight="1">
      <c r="A21" s="2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7"/>
      <c r="N21" s="18">
        <v>6</v>
      </c>
      <c r="O21" s="19">
        <v>13</v>
      </c>
      <c r="P21" s="19">
        <v>20</v>
      </c>
      <c r="Q21" s="19">
        <v>27</v>
      </c>
      <c r="R21" s="19">
        <v>4</v>
      </c>
      <c r="S21" s="19">
        <v>11</v>
      </c>
      <c r="T21" s="19">
        <v>18</v>
      </c>
      <c r="U21" s="31">
        <v>25</v>
      </c>
      <c r="V21" s="32">
        <v>1</v>
      </c>
      <c r="W21" s="19">
        <v>8</v>
      </c>
      <c r="X21" s="19">
        <v>15</v>
      </c>
      <c r="Y21" s="19">
        <v>22</v>
      </c>
      <c r="Z21" s="19">
        <v>29</v>
      </c>
      <c r="AA21" s="19">
        <v>6</v>
      </c>
      <c r="AB21" s="19">
        <v>13</v>
      </c>
      <c r="AC21" s="19">
        <v>20</v>
      </c>
      <c r="AD21" s="19">
        <v>27</v>
      </c>
      <c r="AE21" s="19">
        <v>3</v>
      </c>
      <c r="AF21" s="19">
        <v>10</v>
      </c>
      <c r="AG21" s="19">
        <v>17</v>
      </c>
      <c r="AH21" s="19">
        <v>24</v>
      </c>
      <c r="AI21" s="31">
        <v>31</v>
      </c>
      <c r="AJ21" s="53">
        <v>7</v>
      </c>
      <c r="AK21" s="19">
        <v>14</v>
      </c>
      <c r="AL21" s="19">
        <v>21</v>
      </c>
      <c r="AM21" s="19">
        <v>28</v>
      </c>
      <c r="AN21" s="19">
        <v>7</v>
      </c>
      <c r="AO21" s="64">
        <v>14</v>
      </c>
      <c r="AP21" s="19">
        <v>21</v>
      </c>
      <c r="AQ21" s="31">
        <v>28</v>
      </c>
      <c r="AR21" s="53">
        <v>4</v>
      </c>
      <c r="AS21" s="19">
        <v>11</v>
      </c>
      <c r="AT21" s="19">
        <v>18</v>
      </c>
      <c r="AU21" s="19">
        <v>25</v>
      </c>
      <c r="AV21" s="19">
        <v>2</v>
      </c>
      <c r="AW21" s="72">
        <v>9</v>
      </c>
      <c r="AX21" s="19">
        <v>16</v>
      </c>
      <c r="AY21" s="19">
        <v>23</v>
      </c>
      <c r="AZ21" s="19">
        <v>30</v>
      </c>
      <c r="BA21" s="19">
        <v>6</v>
      </c>
      <c r="BB21" s="72">
        <v>13</v>
      </c>
      <c r="BC21" s="19">
        <v>20</v>
      </c>
      <c r="BD21" s="19">
        <v>27</v>
      </c>
      <c r="BE21" s="19">
        <v>4</v>
      </c>
      <c r="BF21" s="19">
        <v>11</v>
      </c>
      <c r="BG21" s="19">
        <v>18</v>
      </c>
      <c r="BH21" s="19">
        <v>25</v>
      </c>
      <c r="BI21" s="19">
        <v>1</v>
      </c>
      <c r="BJ21" s="19">
        <v>8</v>
      </c>
      <c r="BK21" s="19">
        <v>15</v>
      </c>
      <c r="BL21" s="19">
        <v>22</v>
      </c>
      <c r="BM21" s="19">
        <v>29</v>
      </c>
      <c r="BN21" s="76">
        <v>30</v>
      </c>
      <c r="BO21" s="2"/>
      <c r="BP21" s="2"/>
      <c r="BQ21" s="2"/>
      <c r="BR21" s="2"/>
    </row>
    <row r="22" spans="1:70" ht="15.75" customHeight="1">
      <c r="A22" s="2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17"/>
      <c r="N22" s="20" t="s">
        <v>24</v>
      </c>
      <c r="O22" s="20" t="s">
        <v>25</v>
      </c>
      <c r="P22" s="20" t="s">
        <v>24</v>
      </c>
      <c r="Q22" s="20" t="s">
        <v>25</v>
      </c>
      <c r="R22" s="20" t="s">
        <v>24</v>
      </c>
      <c r="S22" s="20" t="s">
        <v>25</v>
      </c>
      <c r="T22" s="20" t="s">
        <v>24</v>
      </c>
      <c r="U22" s="20" t="s">
        <v>25</v>
      </c>
      <c r="V22" s="20" t="s">
        <v>24</v>
      </c>
      <c r="W22" s="20" t="s">
        <v>25</v>
      </c>
      <c r="X22" s="20" t="s">
        <v>24</v>
      </c>
      <c r="Y22" s="20" t="s">
        <v>25</v>
      </c>
      <c r="Z22" s="20" t="s">
        <v>24</v>
      </c>
      <c r="AA22" s="20" t="s">
        <v>25</v>
      </c>
      <c r="AB22" s="20" t="s">
        <v>24</v>
      </c>
      <c r="AC22" s="20" t="s">
        <v>25</v>
      </c>
      <c r="AD22" s="20" t="s">
        <v>24</v>
      </c>
      <c r="AE22" s="20" t="s">
        <v>25</v>
      </c>
      <c r="AF22" s="20" t="s">
        <v>24</v>
      </c>
      <c r="AG22" s="20" t="s">
        <v>25</v>
      </c>
      <c r="AH22" s="20" t="s">
        <v>24</v>
      </c>
      <c r="AI22" s="54" t="s">
        <v>25</v>
      </c>
      <c r="AJ22" s="55" t="s">
        <v>24</v>
      </c>
      <c r="AK22" s="20" t="s">
        <v>25</v>
      </c>
      <c r="AL22" s="20" t="s">
        <v>24</v>
      </c>
      <c r="AM22" s="20" t="s">
        <v>25</v>
      </c>
      <c r="AN22" s="20" t="s">
        <v>24</v>
      </c>
      <c r="AO22" s="20" t="s">
        <v>25</v>
      </c>
      <c r="AP22" s="20" t="s">
        <v>24</v>
      </c>
      <c r="AQ22" s="20" t="s">
        <v>25</v>
      </c>
      <c r="AR22" s="20" t="s">
        <v>24</v>
      </c>
      <c r="AS22" s="20" t="s">
        <v>25</v>
      </c>
      <c r="AT22" s="20" t="s">
        <v>24</v>
      </c>
      <c r="AU22" s="20" t="s">
        <v>25</v>
      </c>
      <c r="AV22" s="20" t="s">
        <v>24</v>
      </c>
      <c r="AW22" s="20" t="s">
        <v>25</v>
      </c>
      <c r="AX22" s="20" t="s">
        <v>24</v>
      </c>
      <c r="AY22" s="20" t="s">
        <v>25</v>
      </c>
      <c r="AZ22" s="20" t="s">
        <v>24</v>
      </c>
      <c r="BA22" s="20" t="s">
        <v>25</v>
      </c>
      <c r="BB22" s="20" t="s">
        <v>24</v>
      </c>
      <c r="BC22" s="20" t="s">
        <v>25</v>
      </c>
      <c r="BD22" s="20" t="s">
        <v>24</v>
      </c>
      <c r="BE22" s="20" t="s">
        <v>25</v>
      </c>
      <c r="BF22" s="20" t="s">
        <v>24</v>
      </c>
      <c r="BG22" s="20" t="s">
        <v>25</v>
      </c>
      <c r="BH22" s="20" t="s">
        <v>24</v>
      </c>
      <c r="BI22" s="20" t="s">
        <v>25</v>
      </c>
      <c r="BJ22" s="20" t="s">
        <v>24</v>
      </c>
      <c r="BK22" s="20" t="s">
        <v>25</v>
      </c>
      <c r="BL22" s="20" t="s">
        <v>24</v>
      </c>
      <c r="BM22" s="20" t="s">
        <v>25</v>
      </c>
      <c r="BN22" s="77" t="s">
        <v>24</v>
      </c>
      <c r="BO22" s="2"/>
      <c r="BP22" s="2"/>
      <c r="BQ22" s="2"/>
      <c r="BR22" s="2"/>
    </row>
    <row r="23" spans="1:70" ht="15.75" customHeight="1">
      <c r="A23" s="2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124" t="s">
        <v>26</v>
      </c>
      <c r="N23" s="126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131" t="s">
        <v>27</v>
      </c>
      <c r="AE23" s="118" t="s">
        <v>27</v>
      </c>
      <c r="AF23" s="118" t="s">
        <v>28</v>
      </c>
      <c r="AG23" s="118" t="s">
        <v>28</v>
      </c>
      <c r="AH23" s="118" t="s">
        <v>28</v>
      </c>
      <c r="AI23" s="56" t="s">
        <v>27</v>
      </c>
      <c r="AJ23" s="207" t="s">
        <v>29</v>
      </c>
      <c r="AK23" s="131" t="s">
        <v>29</v>
      </c>
      <c r="AL23" s="131" t="s">
        <v>29</v>
      </c>
      <c r="AM23" s="131" t="s">
        <v>29</v>
      </c>
      <c r="AN23" s="57"/>
      <c r="AO23" s="57"/>
      <c r="AP23" s="57"/>
      <c r="AQ23" s="57"/>
      <c r="AR23" s="208"/>
      <c r="AS23" s="65"/>
      <c r="AT23" s="131"/>
      <c r="AU23" s="131"/>
      <c r="AV23" s="65"/>
      <c r="AW23" s="65"/>
      <c r="AX23" s="65"/>
      <c r="AY23" s="57"/>
      <c r="AZ23" s="57"/>
      <c r="BA23" s="57"/>
      <c r="BB23" s="131"/>
      <c r="BC23" s="118" t="s">
        <v>27</v>
      </c>
      <c r="BD23" s="118" t="s">
        <v>27</v>
      </c>
      <c r="BE23" s="56" t="s">
        <v>27</v>
      </c>
      <c r="BF23" s="118" t="s">
        <v>28</v>
      </c>
      <c r="BG23" s="118" t="s">
        <v>28</v>
      </c>
      <c r="BH23" s="118" t="s">
        <v>28</v>
      </c>
      <c r="BI23" s="118" t="s">
        <v>28</v>
      </c>
      <c r="BJ23" s="118" t="s">
        <v>28</v>
      </c>
      <c r="BK23" s="118" t="s">
        <v>28</v>
      </c>
      <c r="BL23" s="118" t="s">
        <v>28</v>
      </c>
      <c r="BM23" s="118" t="s">
        <v>28</v>
      </c>
      <c r="BN23" s="120" t="s">
        <v>28</v>
      </c>
      <c r="BO23" s="2"/>
      <c r="BP23" s="2"/>
      <c r="BQ23" s="2"/>
      <c r="BR23" s="2"/>
    </row>
    <row r="24" spans="1:70" ht="15.75" customHeight="1">
      <c r="A24" s="2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125"/>
      <c r="N24" s="127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132"/>
      <c r="AE24" s="119"/>
      <c r="AF24" s="119"/>
      <c r="AG24" s="119"/>
      <c r="AH24" s="119"/>
      <c r="AI24" s="56" t="s">
        <v>28</v>
      </c>
      <c r="AJ24" s="132"/>
      <c r="AK24" s="119"/>
      <c r="AL24" s="132"/>
      <c r="AM24" s="132"/>
      <c r="AN24" s="18"/>
      <c r="AO24" s="18"/>
      <c r="AP24" s="18"/>
      <c r="AQ24" s="18"/>
      <c r="AR24" s="119"/>
      <c r="AS24" s="66"/>
      <c r="AT24" s="119"/>
      <c r="AU24" s="119"/>
      <c r="AV24" s="66"/>
      <c r="AW24" s="66"/>
      <c r="AX24" s="66"/>
      <c r="AY24" s="18"/>
      <c r="AZ24" s="18"/>
      <c r="BA24" s="18"/>
      <c r="BB24" s="132"/>
      <c r="BC24" s="119"/>
      <c r="BD24" s="119"/>
      <c r="BE24" s="56" t="s">
        <v>28</v>
      </c>
      <c r="BF24" s="119"/>
      <c r="BG24" s="119"/>
      <c r="BH24" s="119"/>
      <c r="BI24" s="119"/>
      <c r="BJ24" s="119"/>
      <c r="BK24" s="119"/>
      <c r="BL24" s="119"/>
      <c r="BM24" s="119"/>
      <c r="BN24" s="119"/>
      <c r="BO24" s="2"/>
      <c r="BP24" s="2"/>
      <c r="BQ24" s="2"/>
      <c r="BR24" s="2"/>
    </row>
    <row r="25" spans="1:70" ht="15" customHeight="1">
      <c r="A25" s="2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23" t="s">
        <v>30</v>
      </c>
      <c r="N25" s="23"/>
      <c r="O25" s="24"/>
      <c r="P25" s="25"/>
      <c r="Q25" s="25"/>
      <c r="R25" s="17"/>
      <c r="S25" s="24" t="s">
        <v>31</v>
      </c>
      <c r="T25" s="23"/>
      <c r="U25" s="25"/>
      <c r="V25" s="25"/>
      <c r="W25" s="25"/>
      <c r="X25" s="25"/>
      <c r="Y25" s="25"/>
      <c r="Z25" s="25" t="s">
        <v>27</v>
      </c>
      <c r="AA25" s="24" t="s">
        <v>32</v>
      </c>
      <c r="AB25" s="23"/>
      <c r="AC25" s="25"/>
      <c r="AD25" s="41"/>
      <c r="AE25" s="41"/>
      <c r="AF25" s="25"/>
      <c r="AG25" s="24"/>
      <c r="AH25" s="23"/>
      <c r="AI25" s="23"/>
      <c r="AJ25" s="23"/>
      <c r="AK25" s="25"/>
      <c r="AL25" s="25"/>
      <c r="AM25" s="25"/>
      <c r="AN25" s="25"/>
      <c r="AO25" s="25"/>
      <c r="AP25" s="25"/>
      <c r="AQ25" s="25"/>
      <c r="AR25" s="25"/>
      <c r="AS25" s="26"/>
      <c r="AT25" s="26" t="s">
        <v>28</v>
      </c>
      <c r="AU25" s="24" t="s">
        <v>33</v>
      </c>
      <c r="AV25" s="25"/>
      <c r="AW25" s="25"/>
      <c r="AX25" s="26"/>
      <c r="AY25" s="26"/>
      <c r="AZ25" s="25"/>
      <c r="BA25" s="2"/>
      <c r="BB25" s="2"/>
      <c r="BC25" s="2"/>
      <c r="BD25" s="2"/>
      <c r="BE25" s="2"/>
      <c r="BF25" s="2"/>
      <c r="BG25" s="25"/>
      <c r="BH25" s="25"/>
      <c r="BI25" s="25"/>
      <c r="BJ25" s="3"/>
      <c r="BK25" s="3"/>
      <c r="BL25" s="3"/>
      <c r="BM25" s="13"/>
      <c r="BN25" s="13"/>
      <c r="BO25" s="2"/>
      <c r="BP25" s="2"/>
      <c r="BQ25" s="2"/>
      <c r="BR25" s="2"/>
    </row>
    <row r="26" spans="1:70" ht="26.25" customHeight="1">
      <c r="A26" s="2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26"/>
      <c r="N26" s="25"/>
      <c r="O26" s="25"/>
      <c r="P26" s="25"/>
      <c r="Q26" s="25"/>
      <c r="R26" s="25"/>
      <c r="S26" s="204"/>
      <c r="T26" s="105"/>
      <c r="U26" s="105"/>
      <c r="V26" s="105"/>
      <c r="W26" s="105"/>
      <c r="X26" s="105"/>
      <c r="Y26" s="105"/>
      <c r="Z26" s="26" t="s">
        <v>34</v>
      </c>
      <c r="AA26" s="24" t="s">
        <v>35</v>
      </c>
      <c r="AB26" s="25"/>
      <c r="AC26" s="25"/>
      <c r="AD26" s="25" t="s">
        <v>36</v>
      </c>
      <c r="AE26" s="24" t="s">
        <v>37</v>
      </c>
      <c r="AF26" s="25"/>
      <c r="AG26" s="25"/>
      <c r="AH26" s="25"/>
      <c r="AI26" s="25"/>
      <c r="AJ26" s="25"/>
      <c r="AK26" s="25"/>
      <c r="AL26" s="26" t="s">
        <v>29</v>
      </c>
      <c r="AM26" s="24" t="s">
        <v>38</v>
      </c>
      <c r="AN26" s="25"/>
      <c r="AO26" s="25"/>
      <c r="AP26" s="26"/>
      <c r="AQ26" s="25"/>
      <c r="AR26" s="25"/>
      <c r="AS26" s="25"/>
      <c r="AT26" s="25"/>
      <c r="AU26" s="204"/>
      <c r="AV26" s="105"/>
      <c r="AW26" s="105"/>
      <c r="AX26" s="105"/>
      <c r="AY26" s="105"/>
      <c r="AZ26" s="25"/>
      <c r="BA26" s="2"/>
      <c r="BB26" s="2"/>
      <c r="BC26" s="2"/>
      <c r="BD26" s="2"/>
      <c r="BE26" s="2"/>
      <c r="BF26" s="2"/>
      <c r="BG26" s="25"/>
      <c r="BH26" s="25"/>
      <c r="BI26" s="25"/>
      <c r="BJ26" s="3"/>
      <c r="BK26" s="3"/>
      <c r="BL26" s="3"/>
      <c r="BM26" s="13"/>
      <c r="BN26" s="13"/>
      <c r="BO26" s="2"/>
      <c r="BP26" s="2"/>
      <c r="BQ26" s="2"/>
      <c r="BR26" s="2"/>
    </row>
    <row r="27" spans="1:70" ht="15.75" customHeight="1">
      <c r="A27" s="2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26"/>
      <c r="N27" s="25"/>
      <c r="O27" s="25"/>
      <c r="P27" s="25"/>
      <c r="Q27" s="25"/>
      <c r="R27" s="25"/>
      <c r="S27" s="24"/>
      <c r="T27" s="25"/>
      <c r="U27" s="25"/>
      <c r="V27" s="25"/>
      <c r="W27" s="25"/>
      <c r="X27" s="25"/>
      <c r="Y27" s="25"/>
      <c r="Z27" s="25"/>
      <c r="AA27" s="24"/>
      <c r="AB27" s="25"/>
      <c r="AC27" s="25"/>
      <c r="AD27" s="42"/>
      <c r="AE27" s="43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5"/>
      <c r="AY27" s="25"/>
      <c r="AZ27" s="25"/>
      <c r="BA27" s="42"/>
      <c r="BB27" s="43"/>
      <c r="BC27" s="73"/>
      <c r="BD27" s="73"/>
      <c r="BE27" s="42"/>
      <c r="BF27" s="26"/>
      <c r="BG27" s="3"/>
      <c r="BH27" s="3"/>
      <c r="BI27" s="3"/>
      <c r="BJ27" s="3"/>
      <c r="BK27" s="3"/>
      <c r="BL27" s="3"/>
      <c r="BM27" s="13"/>
      <c r="BN27" s="13"/>
      <c r="BO27" s="2"/>
      <c r="BP27" s="2"/>
      <c r="BQ27" s="2"/>
      <c r="BR27" s="2"/>
    </row>
    <row r="28" spans="1:70" ht="15" customHeight="1">
      <c r="A28" s="139" t="s">
        <v>39</v>
      </c>
      <c r="B28" s="141" t="s">
        <v>40</v>
      </c>
      <c r="C28" s="133" t="s">
        <v>41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2"/>
      <c r="O28" s="111" t="s">
        <v>42</v>
      </c>
      <c r="P28" s="128" t="s">
        <v>43</v>
      </c>
      <c r="Q28" s="205" t="s">
        <v>44</v>
      </c>
      <c r="R28" s="154"/>
      <c r="S28" s="154"/>
      <c r="T28" s="154"/>
      <c r="U28" s="154"/>
      <c r="V28" s="154"/>
      <c r="W28" s="154"/>
      <c r="X28" s="154"/>
      <c r="Y28" s="44"/>
      <c r="Z28" s="206" t="s">
        <v>45</v>
      </c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5"/>
      <c r="AU28" s="67"/>
      <c r="AV28" s="206" t="s">
        <v>46</v>
      </c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5"/>
      <c r="BQ28" s="78"/>
      <c r="BR28" s="79"/>
    </row>
    <row r="29" spans="1:70" ht="19.5" customHeight="1">
      <c r="A29" s="130"/>
      <c r="B29" s="110"/>
      <c r="C29" s="106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10"/>
      <c r="O29" s="106"/>
      <c r="P29" s="110"/>
      <c r="Q29" s="117" t="s">
        <v>47</v>
      </c>
      <c r="R29" s="112"/>
      <c r="S29" s="117" t="s">
        <v>48</v>
      </c>
      <c r="T29" s="112"/>
      <c r="U29" s="117" t="s">
        <v>49</v>
      </c>
      <c r="V29" s="112"/>
      <c r="W29" s="117" t="s">
        <v>50</v>
      </c>
      <c r="X29" s="112"/>
      <c r="Y29" s="129" t="s">
        <v>51</v>
      </c>
      <c r="Z29" s="104" t="s">
        <v>52</v>
      </c>
      <c r="AA29" s="105"/>
      <c r="AB29" s="158" t="s">
        <v>53</v>
      </c>
      <c r="AC29" s="154"/>
      <c r="AD29" s="154"/>
      <c r="AE29" s="154"/>
      <c r="AF29" s="154"/>
      <c r="AG29" s="154"/>
      <c r="AH29" s="154"/>
      <c r="AI29" s="155"/>
      <c r="AJ29" s="104" t="s">
        <v>54</v>
      </c>
      <c r="AK29" s="105"/>
      <c r="AL29" s="33"/>
      <c r="AM29" s="116" t="s">
        <v>55</v>
      </c>
      <c r="AN29" s="112"/>
      <c r="AO29" s="117" t="s">
        <v>56</v>
      </c>
      <c r="AP29" s="115"/>
      <c r="AQ29" s="114" t="s">
        <v>57</v>
      </c>
      <c r="AR29" s="115"/>
      <c r="AS29" s="115"/>
      <c r="AT29" s="112"/>
      <c r="AU29" s="129" t="s">
        <v>58</v>
      </c>
      <c r="AV29" s="116" t="s">
        <v>52</v>
      </c>
      <c r="AW29" s="112"/>
      <c r="AX29" s="197" t="s">
        <v>53</v>
      </c>
      <c r="AY29" s="154"/>
      <c r="AZ29" s="154"/>
      <c r="BA29" s="154"/>
      <c r="BB29" s="154"/>
      <c r="BC29" s="154"/>
      <c r="BD29" s="154"/>
      <c r="BE29" s="155"/>
      <c r="BF29" s="116" t="s">
        <v>54</v>
      </c>
      <c r="BG29" s="112"/>
      <c r="BH29" s="46"/>
      <c r="BI29" s="116" t="s">
        <v>55</v>
      </c>
      <c r="BJ29" s="112"/>
      <c r="BK29" s="117" t="s">
        <v>56</v>
      </c>
      <c r="BL29" s="115"/>
      <c r="BM29" s="114" t="s">
        <v>57</v>
      </c>
      <c r="BN29" s="115"/>
      <c r="BO29" s="115"/>
      <c r="BP29" s="112"/>
      <c r="BQ29" s="196"/>
      <c r="BR29" s="110"/>
    </row>
    <row r="30" spans="1:70" ht="16.5" customHeight="1">
      <c r="A30" s="130"/>
      <c r="B30" s="110"/>
      <c r="C30" s="10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10"/>
      <c r="O30" s="106"/>
      <c r="P30" s="110"/>
      <c r="Q30" s="106"/>
      <c r="R30" s="110"/>
      <c r="S30" s="106"/>
      <c r="T30" s="110"/>
      <c r="U30" s="106"/>
      <c r="V30" s="110"/>
      <c r="W30" s="106"/>
      <c r="X30" s="110"/>
      <c r="Y30" s="130"/>
      <c r="Z30" s="106"/>
      <c r="AA30" s="105"/>
      <c r="AB30" s="117" t="s">
        <v>52</v>
      </c>
      <c r="AC30" s="112"/>
      <c r="AD30" s="158" t="s">
        <v>59</v>
      </c>
      <c r="AE30" s="154"/>
      <c r="AF30" s="154"/>
      <c r="AG30" s="154"/>
      <c r="AH30" s="154"/>
      <c r="AI30" s="155"/>
      <c r="AJ30" s="106"/>
      <c r="AK30" s="105"/>
      <c r="AL30" s="45"/>
      <c r="AM30" s="105"/>
      <c r="AN30" s="110"/>
      <c r="AO30" s="106"/>
      <c r="AP30" s="105"/>
      <c r="AQ30" s="107"/>
      <c r="AR30" s="108"/>
      <c r="AS30" s="108"/>
      <c r="AT30" s="113"/>
      <c r="AU30" s="130"/>
      <c r="AV30" s="105"/>
      <c r="AW30" s="110"/>
      <c r="AX30" s="104" t="s">
        <v>52</v>
      </c>
      <c r="AY30" s="105"/>
      <c r="AZ30" s="197" t="s">
        <v>60</v>
      </c>
      <c r="BA30" s="154"/>
      <c r="BB30" s="154"/>
      <c r="BC30" s="154"/>
      <c r="BD30" s="154"/>
      <c r="BE30" s="155"/>
      <c r="BF30" s="105"/>
      <c r="BG30" s="110"/>
      <c r="BH30" s="46"/>
      <c r="BI30" s="105"/>
      <c r="BJ30" s="110"/>
      <c r="BK30" s="106"/>
      <c r="BL30" s="105"/>
      <c r="BM30" s="107"/>
      <c r="BN30" s="108"/>
      <c r="BO30" s="108"/>
      <c r="BP30" s="113"/>
      <c r="BQ30" s="196"/>
      <c r="BR30" s="110"/>
    </row>
    <row r="31" spans="1:70" ht="12.75" customHeight="1">
      <c r="A31" s="130"/>
      <c r="B31" s="110"/>
      <c r="C31" s="106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10"/>
      <c r="O31" s="106"/>
      <c r="P31" s="110"/>
      <c r="Q31" s="106"/>
      <c r="R31" s="110"/>
      <c r="S31" s="106"/>
      <c r="T31" s="110"/>
      <c r="U31" s="106"/>
      <c r="V31" s="110"/>
      <c r="W31" s="106"/>
      <c r="X31" s="110"/>
      <c r="Y31" s="130"/>
      <c r="Z31" s="106"/>
      <c r="AA31" s="105"/>
      <c r="AB31" s="106"/>
      <c r="AC31" s="110"/>
      <c r="AD31" s="109" t="s">
        <v>61</v>
      </c>
      <c r="AE31" s="110"/>
      <c r="AF31" s="104" t="s">
        <v>62</v>
      </c>
      <c r="AG31" s="110"/>
      <c r="AH31" s="104" t="s">
        <v>63</v>
      </c>
      <c r="AI31" s="110"/>
      <c r="AJ31" s="106"/>
      <c r="AK31" s="105"/>
      <c r="AL31" s="45"/>
      <c r="AM31" s="105"/>
      <c r="AN31" s="110"/>
      <c r="AO31" s="106"/>
      <c r="AP31" s="105"/>
      <c r="AQ31" s="121" t="s">
        <v>64</v>
      </c>
      <c r="AR31" s="110"/>
      <c r="AS31" s="121" t="s">
        <v>65</v>
      </c>
      <c r="AT31" s="110"/>
      <c r="AU31" s="130"/>
      <c r="AV31" s="105"/>
      <c r="AW31" s="110"/>
      <c r="AX31" s="106"/>
      <c r="AY31" s="105"/>
      <c r="AZ31" s="111" t="s">
        <v>61</v>
      </c>
      <c r="BA31" s="112"/>
      <c r="BB31" s="104" t="s">
        <v>62</v>
      </c>
      <c r="BC31" s="110"/>
      <c r="BD31" s="104" t="s">
        <v>63</v>
      </c>
      <c r="BE31" s="110"/>
      <c r="BF31" s="105"/>
      <c r="BG31" s="110"/>
      <c r="BH31" s="46"/>
      <c r="BI31" s="105"/>
      <c r="BJ31" s="110"/>
      <c r="BK31" s="106"/>
      <c r="BL31" s="105"/>
      <c r="BM31" s="117" t="s">
        <v>64</v>
      </c>
      <c r="BN31" s="112"/>
      <c r="BO31" s="104" t="s">
        <v>65</v>
      </c>
      <c r="BP31" s="105"/>
      <c r="BQ31" s="198" t="s">
        <v>66</v>
      </c>
      <c r="BR31" s="110"/>
    </row>
    <row r="32" spans="1:70" ht="27" customHeight="1">
      <c r="A32" s="130"/>
      <c r="B32" s="110"/>
      <c r="C32" s="106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10"/>
      <c r="O32" s="106"/>
      <c r="P32" s="110"/>
      <c r="Q32" s="106"/>
      <c r="R32" s="110"/>
      <c r="S32" s="106"/>
      <c r="T32" s="110"/>
      <c r="U32" s="106"/>
      <c r="V32" s="110"/>
      <c r="W32" s="106"/>
      <c r="X32" s="110"/>
      <c r="Y32" s="130"/>
      <c r="Z32" s="106"/>
      <c r="AA32" s="105"/>
      <c r="AB32" s="106"/>
      <c r="AC32" s="110"/>
      <c r="AD32" s="105"/>
      <c r="AE32" s="110"/>
      <c r="AF32" s="106"/>
      <c r="AG32" s="110"/>
      <c r="AH32" s="106"/>
      <c r="AI32" s="110"/>
      <c r="AJ32" s="106"/>
      <c r="AK32" s="105"/>
      <c r="AL32" s="45"/>
      <c r="AM32" s="105"/>
      <c r="AN32" s="110"/>
      <c r="AO32" s="106"/>
      <c r="AP32" s="105"/>
      <c r="AQ32" s="106"/>
      <c r="AR32" s="110"/>
      <c r="AS32" s="106"/>
      <c r="AT32" s="110"/>
      <c r="AU32" s="130"/>
      <c r="AV32" s="105"/>
      <c r="AW32" s="110"/>
      <c r="AX32" s="106"/>
      <c r="AY32" s="105"/>
      <c r="AZ32" s="106"/>
      <c r="BA32" s="110"/>
      <c r="BB32" s="106"/>
      <c r="BC32" s="110"/>
      <c r="BD32" s="106"/>
      <c r="BE32" s="110"/>
      <c r="BF32" s="105"/>
      <c r="BG32" s="110"/>
      <c r="BH32" s="46"/>
      <c r="BI32" s="105"/>
      <c r="BJ32" s="110"/>
      <c r="BK32" s="106"/>
      <c r="BL32" s="105"/>
      <c r="BM32" s="106"/>
      <c r="BN32" s="110"/>
      <c r="BO32" s="106"/>
      <c r="BP32" s="105"/>
      <c r="BQ32" s="80"/>
      <c r="BR32" s="81"/>
    </row>
    <row r="33" spans="1:70" ht="36.75" customHeight="1">
      <c r="A33" s="140"/>
      <c r="B33" s="110"/>
      <c r="C33" s="106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10"/>
      <c r="O33" s="106"/>
      <c r="P33" s="110"/>
      <c r="Q33" s="106"/>
      <c r="R33" s="110"/>
      <c r="S33" s="106"/>
      <c r="T33" s="110"/>
      <c r="U33" s="106"/>
      <c r="V33" s="110"/>
      <c r="W33" s="106"/>
      <c r="X33" s="110"/>
      <c r="Y33" s="130"/>
      <c r="Z33" s="106"/>
      <c r="AA33" s="105"/>
      <c r="AB33" s="107"/>
      <c r="AC33" s="113"/>
      <c r="AD33" s="105"/>
      <c r="AE33" s="110"/>
      <c r="AF33" s="106"/>
      <c r="AG33" s="110"/>
      <c r="AH33" s="106"/>
      <c r="AI33" s="110"/>
      <c r="AJ33" s="106"/>
      <c r="AK33" s="105"/>
      <c r="AL33" s="58"/>
      <c r="AM33" s="108"/>
      <c r="AN33" s="113"/>
      <c r="AO33" s="107"/>
      <c r="AP33" s="108"/>
      <c r="AQ33" s="107"/>
      <c r="AR33" s="113"/>
      <c r="AS33" s="107"/>
      <c r="AT33" s="113"/>
      <c r="AU33" s="130"/>
      <c r="AV33" s="108"/>
      <c r="AW33" s="113"/>
      <c r="AX33" s="107"/>
      <c r="AY33" s="108"/>
      <c r="AZ33" s="107"/>
      <c r="BA33" s="113"/>
      <c r="BB33" s="107"/>
      <c r="BC33" s="113"/>
      <c r="BD33" s="106"/>
      <c r="BE33" s="110"/>
      <c r="BF33" s="108"/>
      <c r="BG33" s="113"/>
      <c r="BH33" s="46"/>
      <c r="BI33" s="108"/>
      <c r="BJ33" s="113"/>
      <c r="BK33" s="107"/>
      <c r="BL33" s="108"/>
      <c r="BM33" s="107"/>
      <c r="BN33" s="113"/>
      <c r="BO33" s="107"/>
      <c r="BP33" s="108"/>
      <c r="BQ33" s="82"/>
      <c r="BR33" s="83"/>
    </row>
    <row r="34" spans="1:70" ht="15" customHeight="1">
      <c r="A34" s="199" t="s">
        <v>67</v>
      </c>
      <c r="B34" s="154"/>
      <c r="C34" s="154"/>
      <c r="D34" s="154"/>
      <c r="E34" s="154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5"/>
    </row>
    <row r="35" spans="1:70" ht="42" hidden="1" customHeight="1">
      <c r="A35" s="5"/>
      <c r="B35" s="6"/>
      <c r="C35" s="200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2"/>
      <c r="O35" s="161"/>
      <c r="P35" s="162"/>
      <c r="Q35" s="163">
        <f t="shared" ref="Q35:Q46" si="0">O35*30</f>
        <v>0</v>
      </c>
      <c r="R35" s="162"/>
      <c r="S35" s="161">
        <f t="shared" ref="S35:S46" si="1">W35</f>
        <v>0</v>
      </c>
      <c r="T35" s="162"/>
      <c r="U35" s="161"/>
      <c r="V35" s="162"/>
      <c r="W35" s="161">
        <f t="shared" ref="W35:W46" si="2">Z35+AV35</f>
        <v>0</v>
      </c>
      <c r="X35" s="162"/>
      <c r="Y35" s="47"/>
      <c r="Z35" s="161">
        <f t="shared" ref="Z35:Z46" si="3">Y35*30</f>
        <v>0</v>
      </c>
      <c r="AA35" s="162"/>
      <c r="AB35" s="161">
        <f t="shared" ref="AB35:AB46" si="4">AD35+AF35+AH35</f>
        <v>0</v>
      </c>
      <c r="AC35" s="162"/>
      <c r="AD35" s="161"/>
      <c r="AE35" s="162"/>
      <c r="AF35" s="161"/>
      <c r="AG35" s="162"/>
      <c r="AH35" s="161"/>
      <c r="AI35" s="162"/>
      <c r="AJ35" s="161">
        <f t="shared" ref="AJ35:AJ46" si="5">Z35-AB35</f>
        <v>0</v>
      </c>
      <c r="AK35" s="162"/>
      <c r="AL35" s="59" t="e">
        <f t="shared" ref="AL35:AL47" si="6">AJ35/Z35*100</f>
        <v>#DIV/0!</v>
      </c>
      <c r="AM35" s="163"/>
      <c r="AN35" s="162"/>
      <c r="AO35" s="161"/>
      <c r="AP35" s="162"/>
      <c r="AQ35" s="161"/>
      <c r="AR35" s="162"/>
      <c r="AS35" s="161"/>
      <c r="AT35" s="162"/>
      <c r="AU35" s="47"/>
      <c r="AV35" s="161">
        <f t="shared" ref="AV35:AV46" si="7">AU35*30</f>
        <v>0</v>
      </c>
      <c r="AW35" s="162"/>
      <c r="AX35" s="161">
        <f t="shared" ref="AX35:AX46" si="8">AZ35+BB35+BD35</f>
        <v>0</v>
      </c>
      <c r="AY35" s="144"/>
      <c r="AZ35" s="161"/>
      <c r="BA35" s="162"/>
      <c r="BB35" s="161"/>
      <c r="BC35" s="162"/>
      <c r="BD35" s="161"/>
      <c r="BE35" s="162"/>
      <c r="BF35" s="161">
        <f t="shared" ref="BF35:BF46" si="9">AV35-AX35</f>
        <v>0</v>
      </c>
      <c r="BG35" s="162"/>
      <c r="BH35" s="59" t="e">
        <f t="shared" ref="BH35:BH46" si="10">BF35/AV35*100</f>
        <v>#DIV/0!</v>
      </c>
      <c r="BI35" s="163"/>
      <c r="BJ35" s="162"/>
      <c r="BK35" s="161"/>
      <c r="BL35" s="145"/>
      <c r="BM35" s="161"/>
      <c r="BN35" s="162"/>
      <c r="BO35" s="161"/>
      <c r="BP35" s="145"/>
      <c r="BQ35" s="165"/>
      <c r="BR35" s="162"/>
    </row>
    <row r="36" spans="1:70" ht="60" customHeight="1">
      <c r="A36" s="5">
        <v>1</v>
      </c>
      <c r="B36" s="7" t="s">
        <v>68</v>
      </c>
      <c r="C36" s="195" t="s">
        <v>69</v>
      </c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89">
        <v>3</v>
      </c>
      <c r="P36" s="190"/>
      <c r="Q36" s="191">
        <f t="shared" si="0"/>
        <v>90</v>
      </c>
      <c r="R36" s="190"/>
      <c r="S36" s="189">
        <f t="shared" si="1"/>
        <v>90</v>
      </c>
      <c r="T36" s="190"/>
      <c r="U36" s="189"/>
      <c r="V36" s="190"/>
      <c r="W36" s="189">
        <f t="shared" si="2"/>
        <v>90</v>
      </c>
      <c r="X36" s="190"/>
      <c r="Y36" s="48"/>
      <c r="Z36" s="189">
        <f t="shared" si="3"/>
        <v>0</v>
      </c>
      <c r="AA36" s="190"/>
      <c r="AB36" s="189">
        <f t="shared" si="4"/>
        <v>0</v>
      </c>
      <c r="AC36" s="190"/>
      <c r="AD36" s="189"/>
      <c r="AE36" s="190"/>
      <c r="AF36" s="189"/>
      <c r="AG36" s="190"/>
      <c r="AH36" s="189"/>
      <c r="AI36" s="190"/>
      <c r="AJ36" s="189">
        <f t="shared" si="5"/>
        <v>0</v>
      </c>
      <c r="AK36" s="190"/>
      <c r="AL36" s="60" t="e">
        <f t="shared" si="6"/>
        <v>#DIV/0!</v>
      </c>
      <c r="AM36" s="191"/>
      <c r="AN36" s="190"/>
      <c r="AO36" s="189"/>
      <c r="AP36" s="190"/>
      <c r="AQ36" s="189"/>
      <c r="AR36" s="190"/>
      <c r="AS36" s="189"/>
      <c r="AT36" s="190"/>
      <c r="AU36" s="48">
        <v>3</v>
      </c>
      <c r="AV36" s="189">
        <f t="shared" si="7"/>
        <v>90</v>
      </c>
      <c r="AW36" s="190"/>
      <c r="AX36" s="189">
        <f t="shared" si="8"/>
        <v>0</v>
      </c>
      <c r="AY36" s="147"/>
      <c r="AZ36" s="189"/>
      <c r="BA36" s="190"/>
      <c r="BB36" s="189"/>
      <c r="BC36" s="190"/>
      <c r="BD36" s="189"/>
      <c r="BE36" s="190"/>
      <c r="BF36" s="189">
        <f t="shared" si="9"/>
        <v>90</v>
      </c>
      <c r="BG36" s="190"/>
      <c r="BH36" s="60">
        <f t="shared" si="10"/>
        <v>100</v>
      </c>
      <c r="BI36" s="191"/>
      <c r="BJ36" s="190"/>
      <c r="BK36" s="189"/>
      <c r="BL36" s="148"/>
      <c r="BM36" s="189"/>
      <c r="BN36" s="190"/>
      <c r="BO36" s="189" t="s">
        <v>70</v>
      </c>
      <c r="BP36" s="148"/>
      <c r="BQ36" s="185" t="s">
        <v>71</v>
      </c>
      <c r="BR36" s="148"/>
    </row>
    <row r="37" spans="1:70" ht="60" customHeight="1">
      <c r="A37" s="5">
        <v>2</v>
      </c>
      <c r="B37" s="8" t="s">
        <v>72</v>
      </c>
      <c r="C37" s="192" t="s">
        <v>73</v>
      </c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89">
        <v>23.5</v>
      </c>
      <c r="P37" s="190"/>
      <c r="Q37" s="191">
        <f t="shared" si="0"/>
        <v>705</v>
      </c>
      <c r="R37" s="190"/>
      <c r="S37" s="189">
        <f t="shared" si="1"/>
        <v>120</v>
      </c>
      <c r="T37" s="190"/>
      <c r="U37" s="189">
        <v>420</v>
      </c>
      <c r="V37" s="190"/>
      <c r="W37" s="189">
        <f t="shared" si="2"/>
        <v>120</v>
      </c>
      <c r="X37" s="190"/>
      <c r="Y37" s="48">
        <v>2</v>
      </c>
      <c r="Z37" s="189">
        <f t="shared" si="3"/>
        <v>60</v>
      </c>
      <c r="AA37" s="190"/>
      <c r="AB37" s="189">
        <f t="shared" si="4"/>
        <v>30</v>
      </c>
      <c r="AC37" s="190"/>
      <c r="AD37" s="189"/>
      <c r="AE37" s="190"/>
      <c r="AF37" s="189"/>
      <c r="AG37" s="190"/>
      <c r="AH37" s="189">
        <v>30</v>
      </c>
      <c r="AI37" s="190"/>
      <c r="AJ37" s="189">
        <f t="shared" si="5"/>
        <v>30</v>
      </c>
      <c r="AK37" s="190"/>
      <c r="AL37" s="60">
        <f t="shared" si="6"/>
        <v>50</v>
      </c>
      <c r="AM37" s="191"/>
      <c r="AN37" s="190"/>
      <c r="AO37" s="189"/>
      <c r="AP37" s="190"/>
      <c r="AQ37" s="189">
        <v>5</v>
      </c>
      <c r="AR37" s="190"/>
      <c r="AS37" s="189"/>
      <c r="AT37" s="190"/>
      <c r="AU37" s="48">
        <v>2</v>
      </c>
      <c r="AV37" s="189">
        <f t="shared" si="7"/>
        <v>60</v>
      </c>
      <c r="AW37" s="190"/>
      <c r="AX37" s="189">
        <f t="shared" si="8"/>
        <v>30</v>
      </c>
      <c r="AY37" s="147"/>
      <c r="AZ37" s="189"/>
      <c r="BA37" s="190"/>
      <c r="BB37" s="189"/>
      <c r="BC37" s="190"/>
      <c r="BD37" s="189">
        <v>30</v>
      </c>
      <c r="BE37" s="190"/>
      <c r="BF37" s="189">
        <f t="shared" si="9"/>
        <v>30</v>
      </c>
      <c r="BG37" s="190"/>
      <c r="BH37" s="60">
        <f t="shared" si="10"/>
        <v>50</v>
      </c>
      <c r="BI37" s="191"/>
      <c r="BJ37" s="190"/>
      <c r="BK37" s="189"/>
      <c r="BL37" s="148"/>
      <c r="BM37" s="189">
        <v>6</v>
      </c>
      <c r="BN37" s="190"/>
      <c r="BO37" s="189"/>
      <c r="BP37" s="148"/>
      <c r="BQ37" s="185" t="s">
        <v>71</v>
      </c>
      <c r="BR37" s="148"/>
    </row>
    <row r="38" spans="1:70" ht="28.5" customHeight="1">
      <c r="A38" s="5">
        <v>3</v>
      </c>
      <c r="B38" s="6" t="s">
        <v>74</v>
      </c>
      <c r="C38" s="192" t="s">
        <v>75</v>
      </c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89">
        <v>21.5</v>
      </c>
      <c r="P38" s="190"/>
      <c r="Q38" s="191">
        <f t="shared" si="0"/>
        <v>645</v>
      </c>
      <c r="R38" s="190"/>
      <c r="S38" s="189">
        <f t="shared" si="1"/>
        <v>105</v>
      </c>
      <c r="T38" s="190"/>
      <c r="U38" s="189">
        <v>375</v>
      </c>
      <c r="V38" s="190"/>
      <c r="W38" s="189">
        <f t="shared" si="2"/>
        <v>105</v>
      </c>
      <c r="X38" s="190"/>
      <c r="Y38" s="48">
        <v>1.5</v>
      </c>
      <c r="Z38" s="189">
        <f t="shared" si="3"/>
        <v>45</v>
      </c>
      <c r="AA38" s="190"/>
      <c r="AB38" s="189">
        <f t="shared" si="4"/>
        <v>22</v>
      </c>
      <c r="AC38" s="190"/>
      <c r="AD38" s="189"/>
      <c r="AE38" s="190"/>
      <c r="AF38" s="189"/>
      <c r="AG38" s="190"/>
      <c r="AH38" s="189">
        <v>22</v>
      </c>
      <c r="AI38" s="190"/>
      <c r="AJ38" s="189">
        <f t="shared" si="5"/>
        <v>23</v>
      </c>
      <c r="AK38" s="190"/>
      <c r="AL38" s="60">
        <f t="shared" si="6"/>
        <v>51.1111111111111</v>
      </c>
      <c r="AM38" s="191"/>
      <c r="AN38" s="190"/>
      <c r="AO38" s="189"/>
      <c r="AP38" s="190"/>
      <c r="AQ38" s="189">
        <v>5</v>
      </c>
      <c r="AR38" s="190"/>
      <c r="AS38" s="189"/>
      <c r="AT38" s="190"/>
      <c r="AU38" s="48">
        <v>2</v>
      </c>
      <c r="AV38" s="189">
        <f t="shared" si="7"/>
        <v>60</v>
      </c>
      <c r="AW38" s="190"/>
      <c r="AX38" s="189">
        <f t="shared" si="8"/>
        <v>30</v>
      </c>
      <c r="AY38" s="147"/>
      <c r="AZ38" s="189"/>
      <c r="BA38" s="190"/>
      <c r="BB38" s="189"/>
      <c r="BC38" s="190"/>
      <c r="BD38" s="189">
        <v>30</v>
      </c>
      <c r="BE38" s="190"/>
      <c r="BF38" s="189">
        <f t="shared" si="9"/>
        <v>30</v>
      </c>
      <c r="BG38" s="190"/>
      <c r="BH38" s="60">
        <f t="shared" si="10"/>
        <v>50</v>
      </c>
      <c r="BI38" s="191"/>
      <c r="BJ38" s="190"/>
      <c r="BK38" s="189"/>
      <c r="BL38" s="148"/>
      <c r="BM38" s="189">
        <v>6</v>
      </c>
      <c r="BN38" s="190"/>
      <c r="BO38" s="189"/>
      <c r="BP38" s="148"/>
      <c r="BQ38" s="185" t="s">
        <v>76</v>
      </c>
      <c r="BR38" s="148"/>
    </row>
    <row r="39" spans="1:70" ht="63" customHeight="1">
      <c r="A39" s="5">
        <v>4</v>
      </c>
      <c r="B39" s="6" t="s">
        <v>77</v>
      </c>
      <c r="C39" s="192" t="s">
        <v>78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89">
        <v>12.5</v>
      </c>
      <c r="P39" s="190"/>
      <c r="Q39" s="191">
        <f t="shared" si="0"/>
        <v>375</v>
      </c>
      <c r="R39" s="190"/>
      <c r="S39" s="189">
        <f t="shared" si="1"/>
        <v>45</v>
      </c>
      <c r="T39" s="190"/>
      <c r="U39" s="189">
        <v>210</v>
      </c>
      <c r="V39" s="190"/>
      <c r="W39" s="189">
        <f t="shared" si="2"/>
        <v>45</v>
      </c>
      <c r="X39" s="190"/>
      <c r="Y39" s="48">
        <v>1.5</v>
      </c>
      <c r="Z39" s="189">
        <f t="shared" si="3"/>
        <v>45</v>
      </c>
      <c r="AA39" s="190"/>
      <c r="AB39" s="189">
        <f t="shared" si="4"/>
        <v>22</v>
      </c>
      <c r="AC39" s="190"/>
      <c r="AD39" s="189">
        <v>12</v>
      </c>
      <c r="AE39" s="190"/>
      <c r="AF39" s="189"/>
      <c r="AG39" s="190"/>
      <c r="AH39" s="189">
        <v>10</v>
      </c>
      <c r="AI39" s="190"/>
      <c r="AJ39" s="189">
        <f t="shared" si="5"/>
        <v>23</v>
      </c>
      <c r="AK39" s="190"/>
      <c r="AL39" s="60">
        <f t="shared" si="6"/>
        <v>51.1111111111111</v>
      </c>
      <c r="AM39" s="191"/>
      <c r="AN39" s="190"/>
      <c r="AO39" s="189"/>
      <c r="AP39" s="190"/>
      <c r="AQ39" s="189">
        <v>5</v>
      </c>
      <c r="AR39" s="190"/>
      <c r="AS39" s="189"/>
      <c r="AT39" s="190"/>
      <c r="AU39" s="48"/>
      <c r="AV39" s="189">
        <f t="shared" si="7"/>
        <v>0</v>
      </c>
      <c r="AW39" s="190"/>
      <c r="AX39" s="189">
        <f t="shared" si="8"/>
        <v>0</v>
      </c>
      <c r="AY39" s="147"/>
      <c r="AZ39" s="189"/>
      <c r="BA39" s="190"/>
      <c r="BB39" s="189"/>
      <c r="BC39" s="190"/>
      <c r="BD39" s="189"/>
      <c r="BE39" s="190"/>
      <c r="BF39" s="189">
        <f t="shared" si="9"/>
        <v>0</v>
      </c>
      <c r="BG39" s="190"/>
      <c r="BH39" s="60" t="e">
        <f t="shared" si="10"/>
        <v>#DIV/0!</v>
      </c>
      <c r="BI39" s="191"/>
      <c r="BJ39" s="190"/>
      <c r="BK39" s="189"/>
      <c r="BL39" s="148"/>
      <c r="BM39" s="189"/>
      <c r="BN39" s="190"/>
      <c r="BO39" s="189"/>
      <c r="BP39" s="148"/>
      <c r="BQ39" s="185" t="s">
        <v>71</v>
      </c>
      <c r="BR39" s="148"/>
    </row>
    <row r="40" spans="1:70" ht="3.75" hidden="1" customHeight="1">
      <c r="A40" s="5"/>
      <c r="B40" s="6"/>
      <c r="C40" s="166"/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61"/>
      <c r="P40" s="162"/>
      <c r="Q40" s="163">
        <f t="shared" si="0"/>
        <v>0</v>
      </c>
      <c r="R40" s="162"/>
      <c r="S40" s="161">
        <f t="shared" si="1"/>
        <v>0</v>
      </c>
      <c r="T40" s="162"/>
      <c r="U40" s="161"/>
      <c r="V40" s="162"/>
      <c r="W40" s="161">
        <f t="shared" si="2"/>
        <v>0</v>
      </c>
      <c r="X40" s="162"/>
      <c r="Y40" s="47"/>
      <c r="Z40" s="161">
        <f t="shared" si="3"/>
        <v>0</v>
      </c>
      <c r="AA40" s="162"/>
      <c r="AB40" s="161">
        <f t="shared" si="4"/>
        <v>0</v>
      </c>
      <c r="AC40" s="162"/>
      <c r="AD40" s="161"/>
      <c r="AE40" s="162"/>
      <c r="AF40" s="161"/>
      <c r="AG40" s="162"/>
      <c r="AH40" s="161"/>
      <c r="AI40" s="162"/>
      <c r="AJ40" s="161">
        <f t="shared" si="5"/>
        <v>0</v>
      </c>
      <c r="AK40" s="162"/>
      <c r="AL40" s="59" t="e">
        <f t="shared" si="6"/>
        <v>#DIV/0!</v>
      </c>
      <c r="AM40" s="163"/>
      <c r="AN40" s="162"/>
      <c r="AO40" s="161"/>
      <c r="AP40" s="162"/>
      <c r="AQ40" s="161"/>
      <c r="AR40" s="162"/>
      <c r="AS40" s="161"/>
      <c r="AT40" s="162"/>
      <c r="AU40" s="47"/>
      <c r="AV40" s="161">
        <f t="shared" si="7"/>
        <v>0</v>
      </c>
      <c r="AW40" s="162"/>
      <c r="AX40" s="161">
        <f t="shared" si="8"/>
        <v>0</v>
      </c>
      <c r="AY40" s="144"/>
      <c r="AZ40" s="161"/>
      <c r="BA40" s="162"/>
      <c r="BB40" s="161"/>
      <c r="BC40" s="162"/>
      <c r="BD40" s="161"/>
      <c r="BE40" s="162"/>
      <c r="BF40" s="161">
        <f t="shared" si="9"/>
        <v>0</v>
      </c>
      <c r="BG40" s="162"/>
      <c r="BH40" s="59" t="e">
        <f t="shared" si="10"/>
        <v>#DIV/0!</v>
      </c>
      <c r="BI40" s="163"/>
      <c r="BJ40" s="162"/>
      <c r="BK40" s="161"/>
      <c r="BL40" s="145"/>
      <c r="BM40" s="161"/>
      <c r="BN40" s="162"/>
      <c r="BO40" s="161"/>
      <c r="BP40" s="145"/>
      <c r="BQ40" s="185"/>
      <c r="BR40" s="148"/>
    </row>
    <row r="41" spans="1:70" ht="15" hidden="1" customHeight="1">
      <c r="A41" s="9"/>
      <c r="B41" s="6"/>
      <c r="C41" s="19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93"/>
      <c r="P41" s="110"/>
      <c r="Q41" s="173">
        <f t="shared" si="0"/>
        <v>0</v>
      </c>
      <c r="R41" s="110"/>
      <c r="S41" s="193">
        <f t="shared" si="1"/>
        <v>0</v>
      </c>
      <c r="T41" s="110"/>
      <c r="U41" s="193"/>
      <c r="V41" s="110"/>
      <c r="W41" s="193">
        <f t="shared" si="2"/>
        <v>0</v>
      </c>
      <c r="X41" s="110"/>
      <c r="Y41" s="49"/>
      <c r="Z41" s="193">
        <f t="shared" si="3"/>
        <v>0</v>
      </c>
      <c r="AA41" s="110"/>
      <c r="AB41" s="193">
        <f t="shared" si="4"/>
        <v>0</v>
      </c>
      <c r="AC41" s="110"/>
      <c r="AD41" s="193"/>
      <c r="AE41" s="110"/>
      <c r="AF41" s="193"/>
      <c r="AG41" s="110"/>
      <c r="AH41" s="193"/>
      <c r="AI41" s="110"/>
      <c r="AJ41" s="193">
        <f t="shared" si="5"/>
        <v>0</v>
      </c>
      <c r="AK41" s="110"/>
      <c r="AL41" s="61" t="e">
        <f t="shared" si="6"/>
        <v>#DIV/0!</v>
      </c>
      <c r="AM41" s="173"/>
      <c r="AN41" s="110"/>
      <c r="AO41" s="193"/>
      <c r="AP41" s="110"/>
      <c r="AQ41" s="193"/>
      <c r="AR41" s="110"/>
      <c r="AS41" s="193"/>
      <c r="AT41" s="110"/>
      <c r="AU41" s="49"/>
      <c r="AV41" s="193">
        <f t="shared" si="7"/>
        <v>0</v>
      </c>
      <c r="AW41" s="110"/>
      <c r="AX41" s="193">
        <f t="shared" si="8"/>
        <v>0</v>
      </c>
      <c r="AY41" s="105"/>
      <c r="AZ41" s="193"/>
      <c r="BA41" s="110"/>
      <c r="BB41" s="193"/>
      <c r="BC41" s="110"/>
      <c r="BD41" s="193"/>
      <c r="BE41" s="110"/>
      <c r="BF41" s="193">
        <f t="shared" si="9"/>
        <v>0</v>
      </c>
      <c r="BG41" s="110"/>
      <c r="BH41" s="61" t="e">
        <f t="shared" si="10"/>
        <v>#DIV/0!</v>
      </c>
      <c r="BI41" s="173"/>
      <c r="BJ41" s="110"/>
      <c r="BK41" s="193"/>
      <c r="BL41" s="135"/>
      <c r="BM41" s="193"/>
      <c r="BN41" s="110"/>
      <c r="BO41" s="193"/>
      <c r="BP41" s="135"/>
      <c r="BQ41" s="185"/>
      <c r="BR41" s="148"/>
    </row>
    <row r="42" spans="1:70" ht="31.5" hidden="1" customHeight="1">
      <c r="A42" s="10"/>
      <c r="B42" s="6"/>
      <c r="C42" s="192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89"/>
      <c r="P42" s="190"/>
      <c r="Q42" s="191">
        <f t="shared" si="0"/>
        <v>0</v>
      </c>
      <c r="R42" s="190"/>
      <c r="S42" s="189">
        <f t="shared" si="1"/>
        <v>0</v>
      </c>
      <c r="T42" s="190"/>
      <c r="U42" s="189"/>
      <c r="V42" s="190"/>
      <c r="W42" s="189">
        <f t="shared" si="2"/>
        <v>0</v>
      </c>
      <c r="X42" s="190"/>
      <c r="Y42" s="48"/>
      <c r="Z42" s="189">
        <f t="shared" si="3"/>
        <v>0</v>
      </c>
      <c r="AA42" s="190"/>
      <c r="AB42" s="189">
        <f t="shared" si="4"/>
        <v>0</v>
      </c>
      <c r="AC42" s="190"/>
      <c r="AD42" s="189"/>
      <c r="AE42" s="190"/>
      <c r="AF42" s="189"/>
      <c r="AG42" s="190"/>
      <c r="AH42" s="189"/>
      <c r="AI42" s="190"/>
      <c r="AJ42" s="189">
        <f t="shared" si="5"/>
        <v>0</v>
      </c>
      <c r="AK42" s="190"/>
      <c r="AL42" s="60" t="e">
        <f t="shared" si="6"/>
        <v>#DIV/0!</v>
      </c>
      <c r="AM42" s="191"/>
      <c r="AN42" s="190"/>
      <c r="AO42" s="189"/>
      <c r="AP42" s="190"/>
      <c r="AQ42" s="189"/>
      <c r="AR42" s="190"/>
      <c r="AS42" s="189"/>
      <c r="AT42" s="190"/>
      <c r="AU42" s="48"/>
      <c r="AV42" s="189">
        <f t="shared" si="7"/>
        <v>0</v>
      </c>
      <c r="AW42" s="190"/>
      <c r="AX42" s="189">
        <f t="shared" si="8"/>
        <v>0</v>
      </c>
      <c r="AY42" s="147"/>
      <c r="AZ42" s="189"/>
      <c r="BA42" s="190"/>
      <c r="BB42" s="189"/>
      <c r="BC42" s="190"/>
      <c r="BD42" s="189"/>
      <c r="BE42" s="190"/>
      <c r="BF42" s="189">
        <f t="shared" si="9"/>
        <v>0</v>
      </c>
      <c r="BG42" s="190"/>
      <c r="BH42" s="60" t="e">
        <f t="shared" si="10"/>
        <v>#DIV/0!</v>
      </c>
      <c r="BI42" s="191"/>
      <c r="BJ42" s="190"/>
      <c r="BK42" s="189"/>
      <c r="BL42" s="148"/>
      <c r="BM42" s="189"/>
      <c r="BN42" s="190"/>
      <c r="BO42" s="189"/>
      <c r="BP42" s="148"/>
      <c r="BQ42" s="185"/>
      <c r="BR42" s="148"/>
    </row>
    <row r="43" spans="1:70" ht="42" hidden="1" customHeight="1">
      <c r="A43" s="5"/>
      <c r="B43" s="6"/>
      <c r="C43" s="166"/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61"/>
      <c r="P43" s="162"/>
      <c r="Q43" s="163">
        <f t="shared" si="0"/>
        <v>0</v>
      </c>
      <c r="R43" s="162"/>
      <c r="S43" s="161">
        <f t="shared" si="1"/>
        <v>0</v>
      </c>
      <c r="T43" s="162"/>
      <c r="U43" s="161"/>
      <c r="V43" s="162"/>
      <c r="W43" s="161">
        <f t="shared" si="2"/>
        <v>0</v>
      </c>
      <c r="X43" s="162"/>
      <c r="Y43" s="47"/>
      <c r="Z43" s="161">
        <f t="shared" si="3"/>
        <v>0</v>
      </c>
      <c r="AA43" s="162"/>
      <c r="AB43" s="161">
        <f t="shared" si="4"/>
        <v>0</v>
      </c>
      <c r="AC43" s="162"/>
      <c r="AD43" s="161"/>
      <c r="AE43" s="162"/>
      <c r="AF43" s="161"/>
      <c r="AG43" s="162"/>
      <c r="AH43" s="161"/>
      <c r="AI43" s="162"/>
      <c r="AJ43" s="161">
        <f t="shared" si="5"/>
        <v>0</v>
      </c>
      <c r="AK43" s="162"/>
      <c r="AL43" s="59" t="e">
        <f t="shared" si="6"/>
        <v>#DIV/0!</v>
      </c>
      <c r="AM43" s="163"/>
      <c r="AN43" s="162"/>
      <c r="AO43" s="161"/>
      <c r="AP43" s="162"/>
      <c r="AQ43" s="161"/>
      <c r="AR43" s="162"/>
      <c r="AS43" s="161"/>
      <c r="AT43" s="162"/>
      <c r="AU43" s="47"/>
      <c r="AV43" s="161">
        <f t="shared" si="7"/>
        <v>0</v>
      </c>
      <c r="AW43" s="162"/>
      <c r="AX43" s="161">
        <f t="shared" si="8"/>
        <v>0</v>
      </c>
      <c r="AY43" s="144"/>
      <c r="AZ43" s="161"/>
      <c r="BA43" s="162"/>
      <c r="BB43" s="161"/>
      <c r="BC43" s="162"/>
      <c r="BD43" s="161"/>
      <c r="BE43" s="162"/>
      <c r="BF43" s="161">
        <f t="shared" si="9"/>
        <v>0</v>
      </c>
      <c r="BG43" s="162"/>
      <c r="BH43" s="59" t="e">
        <f t="shared" si="10"/>
        <v>#DIV/0!</v>
      </c>
      <c r="BI43" s="163"/>
      <c r="BJ43" s="162"/>
      <c r="BK43" s="161"/>
      <c r="BL43" s="145"/>
      <c r="BM43" s="161"/>
      <c r="BN43" s="162"/>
      <c r="BO43" s="161"/>
      <c r="BP43" s="145"/>
      <c r="BQ43" s="165"/>
      <c r="BR43" s="162"/>
    </row>
    <row r="44" spans="1:70" ht="59.25" customHeight="1">
      <c r="A44" s="5">
        <v>5</v>
      </c>
      <c r="B44" s="6" t="s">
        <v>79</v>
      </c>
      <c r="C44" s="166" t="s">
        <v>80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61">
        <v>3</v>
      </c>
      <c r="P44" s="162"/>
      <c r="Q44" s="163">
        <f t="shared" si="0"/>
        <v>90</v>
      </c>
      <c r="R44" s="162"/>
      <c r="S44" s="161">
        <f t="shared" si="1"/>
        <v>90</v>
      </c>
      <c r="T44" s="162"/>
      <c r="U44" s="161"/>
      <c r="V44" s="162"/>
      <c r="W44" s="161">
        <f t="shared" si="2"/>
        <v>90</v>
      </c>
      <c r="X44" s="162"/>
      <c r="Y44" s="47">
        <v>3</v>
      </c>
      <c r="Z44" s="161">
        <f t="shared" si="3"/>
        <v>90</v>
      </c>
      <c r="AA44" s="162"/>
      <c r="AB44" s="161">
        <f t="shared" si="4"/>
        <v>34</v>
      </c>
      <c r="AC44" s="162"/>
      <c r="AD44" s="161">
        <v>18</v>
      </c>
      <c r="AE44" s="162"/>
      <c r="AF44" s="161"/>
      <c r="AG44" s="162"/>
      <c r="AH44" s="161">
        <v>16</v>
      </c>
      <c r="AI44" s="162"/>
      <c r="AJ44" s="161">
        <f t="shared" si="5"/>
        <v>56</v>
      </c>
      <c r="AK44" s="162"/>
      <c r="AL44" s="59">
        <f t="shared" si="6"/>
        <v>62.2222222222222</v>
      </c>
      <c r="AM44" s="163"/>
      <c r="AN44" s="162"/>
      <c r="AO44" s="161"/>
      <c r="AP44" s="162"/>
      <c r="AQ44" s="161">
        <v>5</v>
      </c>
      <c r="AR44" s="162"/>
      <c r="AS44" s="161"/>
      <c r="AT44" s="162"/>
      <c r="AU44" s="47"/>
      <c r="AV44" s="161">
        <f t="shared" si="7"/>
        <v>0</v>
      </c>
      <c r="AW44" s="162"/>
      <c r="AX44" s="161">
        <f t="shared" si="8"/>
        <v>0</v>
      </c>
      <c r="AY44" s="144"/>
      <c r="AZ44" s="161"/>
      <c r="BA44" s="162"/>
      <c r="BB44" s="161"/>
      <c r="BC44" s="162"/>
      <c r="BD44" s="161"/>
      <c r="BE44" s="162"/>
      <c r="BF44" s="161">
        <f t="shared" si="9"/>
        <v>0</v>
      </c>
      <c r="BG44" s="162"/>
      <c r="BH44" s="59" t="e">
        <f t="shared" si="10"/>
        <v>#DIV/0!</v>
      </c>
      <c r="BI44" s="163"/>
      <c r="BJ44" s="162"/>
      <c r="BK44" s="161"/>
      <c r="BL44" s="145"/>
      <c r="BM44" s="161"/>
      <c r="BN44" s="162"/>
      <c r="BO44" s="161"/>
      <c r="BP44" s="145"/>
      <c r="BQ44" s="185" t="s">
        <v>71</v>
      </c>
      <c r="BR44" s="148"/>
    </row>
    <row r="45" spans="1:70" ht="61.5" customHeight="1">
      <c r="A45" s="5">
        <v>6</v>
      </c>
      <c r="B45" s="6" t="s">
        <v>81</v>
      </c>
      <c r="C45" s="166" t="s">
        <v>82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61">
        <v>3</v>
      </c>
      <c r="P45" s="162"/>
      <c r="Q45" s="163">
        <f t="shared" si="0"/>
        <v>90</v>
      </c>
      <c r="R45" s="162"/>
      <c r="S45" s="161">
        <f t="shared" si="1"/>
        <v>90</v>
      </c>
      <c r="T45" s="162"/>
      <c r="U45" s="161"/>
      <c r="V45" s="162"/>
      <c r="W45" s="161">
        <f t="shared" si="2"/>
        <v>90</v>
      </c>
      <c r="X45" s="162"/>
      <c r="Y45" s="47"/>
      <c r="Z45" s="161">
        <f t="shared" si="3"/>
        <v>0</v>
      </c>
      <c r="AA45" s="162"/>
      <c r="AB45" s="161">
        <f t="shared" si="4"/>
        <v>0</v>
      </c>
      <c r="AC45" s="162"/>
      <c r="AD45" s="161"/>
      <c r="AE45" s="162"/>
      <c r="AF45" s="161"/>
      <c r="AG45" s="162"/>
      <c r="AH45" s="161"/>
      <c r="AI45" s="162"/>
      <c r="AJ45" s="161">
        <f t="shared" si="5"/>
        <v>0</v>
      </c>
      <c r="AK45" s="162"/>
      <c r="AL45" s="59" t="e">
        <f t="shared" si="6"/>
        <v>#DIV/0!</v>
      </c>
      <c r="AM45" s="163"/>
      <c r="AN45" s="162"/>
      <c r="AO45" s="161"/>
      <c r="AP45" s="162"/>
      <c r="AQ45" s="161"/>
      <c r="AR45" s="162"/>
      <c r="AS45" s="161"/>
      <c r="AT45" s="162"/>
      <c r="AU45" s="47">
        <v>3</v>
      </c>
      <c r="AV45" s="161">
        <f t="shared" si="7"/>
        <v>90</v>
      </c>
      <c r="AW45" s="162"/>
      <c r="AX45" s="161">
        <f t="shared" si="8"/>
        <v>30</v>
      </c>
      <c r="AY45" s="144"/>
      <c r="AZ45" s="161">
        <v>16</v>
      </c>
      <c r="BA45" s="162"/>
      <c r="BB45" s="161"/>
      <c r="BC45" s="162"/>
      <c r="BD45" s="161">
        <v>14</v>
      </c>
      <c r="BE45" s="162"/>
      <c r="BF45" s="161">
        <f t="shared" si="9"/>
        <v>60</v>
      </c>
      <c r="BG45" s="162"/>
      <c r="BH45" s="59">
        <f t="shared" si="10"/>
        <v>66.6666666666667</v>
      </c>
      <c r="BI45" s="163"/>
      <c r="BJ45" s="162"/>
      <c r="BK45" s="161"/>
      <c r="BL45" s="145"/>
      <c r="BM45" s="161">
        <v>6</v>
      </c>
      <c r="BN45" s="162"/>
      <c r="BO45" s="161"/>
      <c r="BP45" s="145"/>
      <c r="BQ45" s="185" t="s">
        <v>71</v>
      </c>
      <c r="BR45" s="148"/>
    </row>
    <row r="46" spans="1:70" ht="61.5" customHeight="1">
      <c r="A46" s="5">
        <v>7</v>
      </c>
      <c r="B46" s="6" t="s">
        <v>83</v>
      </c>
      <c r="C46" s="166" t="s">
        <v>84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61">
        <v>12</v>
      </c>
      <c r="P46" s="162"/>
      <c r="Q46" s="163">
        <f t="shared" si="0"/>
        <v>360</v>
      </c>
      <c r="R46" s="162"/>
      <c r="S46" s="161">
        <f t="shared" si="1"/>
        <v>180</v>
      </c>
      <c r="T46" s="162"/>
      <c r="U46" s="161">
        <v>180</v>
      </c>
      <c r="V46" s="162"/>
      <c r="W46" s="161">
        <f t="shared" si="2"/>
        <v>180</v>
      </c>
      <c r="X46" s="162"/>
      <c r="Y46" s="47"/>
      <c r="Z46" s="161">
        <f t="shared" si="3"/>
        <v>0</v>
      </c>
      <c r="AA46" s="162"/>
      <c r="AB46" s="161">
        <f t="shared" si="4"/>
        <v>0</v>
      </c>
      <c r="AC46" s="162"/>
      <c r="AD46" s="161"/>
      <c r="AE46" s="162"/>
      <c r="AF46" s="161"/>
      <c r="AG46" s="162"/>
      <c r="AH46" s="161"/>
      <c r="AI46" s="162"/>
      <c r="AJ46" s="161">
        <f t="shared" si="5"/>
        <v>0</v>
      </c>
      <c r="AK46" s="162"/>
      <c r="AL46" s="59" t="e">
        <f t="shared" si="6"/>
        <v>#DIV/0!</v>
      </c>
      <c r="AM46" s="163"/>
      <c r="AN46" s="162"/>
      <c r="AO46" s="161"/>
      <c r="AP46" s="162"/>
      <c r="AQ46" s="161"/>
      <c r="AR46" s="162"/>
      <c r="AS46" s="161"/>
      <c r="AT46" s="162"/>
      <c r="AU46" s="47">
        <v>6</v>
      </c>
      <c r="AV46" s="161">
        <f t="shared" si="7"/>
        <v>180</v>
      </c>
      <c r="AW46" s="162"/>
      <c r="AX46" s="161">
        <f t="shared" si="8"/>
        <v>0</v>
      </c>
      <c r="AY46" s="144"/>
      <c r="AZ46" s="161"/>
      <c r="BA46" s="162"/>
      <c r="BB46" s="161"/>
      <c r="BC46" s="162"/>
      <c r="BD46" s="161"/>
      <c r="BE46" s="162"/>
      <c r="BF46" s="161">
        <f t="shared" si="9"/>
        <v>180</v>
      </c>
      <c r="BG46" s="162"/>
      <c r="BH46" s="59">
        <f t="shared" si="10"/>
        <v>100</v>
      </c>
      <c r="BI46" s="163"/>
      <c r="BJ46" s="162"/>
      <c r="BK46" s="161"/>
      <c r="BL46" s="145"/>
      <c r="BM46" s="161"/>
      <c r="BN46" s="162"/>
      <c r="BO46" s="161" t="s">
        <v>70</v>
      </c>
      <c r="BP46" s="145"/>
      <c r="BQ46" s="185" t="s">
        <v>71</v>
      </c>
      <c r="BR46" s="148"/>
    </row>
    <row r="47" spans="1:70" ht="15.75" customHeight="1">
      <c r="A47" s="11"/>
      <c r="B47" s="12"/>
      <c r="C47" s="179" t="s">
        <v>85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0"/>
      <c r="O47" s="188">
        <f>SUM(O35:P46)</f>
        <v>78.5</v>
      </c>
      <c r="P47" s="162"/>
      <c r="Q47" s="188">
        <f>SUM(Q35:R46)</f>
        <v>2355</v>
      </c>
      <c r="R47" s="162"/>
      <c r="S47" s="188">
        <f>SUM(S35:T46)</f>
        <v>720</v>
      </c>
      <c r="T47" s="162"/>
      <c r="U47" s="188">
        <f>SUM(U35:V46)</f>
        <v>1185</v>
      </c>
      <c r="V47" s="162"/>
      <c r="W47" s="188">
        <f>SUM(W35:X46)</f>
        <v>720</v>
      </c>
      <c r="X47" s="162"/>
      <c r="Y47" s="47">
        <f>SUM(Y35:Y46)</f>
        <v>8</v>
      </c>
      <c r="Z47" s="179">
        <f>SUM(Z35:AA46)</f>
        <v>240</v>
      </c>
      <c r="AA47" s="180"/>
      <c r="AB47" s="188">
        <f>SUM(AB35:AC46)</f>
        <v>108</v>
      </c>
      <c r="AC47" s="162"/>
      <c r="AD47" s="188">
        <f>SUM(AD35:AE46)</f>
        <v>30</v>
      </c>
      <c r="AE47" s="162"/>
      <c r="AF47" s="188">
        <f>SUM(AF35:AG46)</f>
        <v>0</v>
      </c>
      <c r="AG47" s="162"/>
      <c r="AH47" s="188">
        <f>SUM(AH35:AI46)</f>
        <v>78</v>
      </c>
      <c r="AI47" s="162"/>
      <c r="AJ47" s="188">
        <f>SUM(AJ35:AK46)</f>
        <v>132</v>
      </c>
      <c r="AK47" s="162"/>
      <c r="AL47" s="59">
        <f t="shared" si="6"/>
        <v>55</v>
      </c>
      <c r="AM47" s="163"/>
      <c r="AN47" s="162"/>
      <c r="AO47" s="161"/>
      <c r="AP47" s="162"/>
      <c r="AQ47" s="161"/>
      <c r="AR47" s="162"/>
      <c r="AS47" s="161"/>
      <c r="AT47" s="162"/>
      <c r="AU47" s="47">
        <f>SUM(AU35:AU46)</f>
        <v>16</v>
      </c>
      <c r="AV47" s="179">
        <f>SUM(AV35:AW46)</f>
        <v>480</v>
      </c>
      <c r="AW47" s="180"/>
      <c r="AX47" s="188">
        <f>SUM(AX35:AY46)</f>
        <v>90</v>
      </c>
      <c r="AY47" s="162"/>
      <c r="AZ47" s="188">
        <f>SUM(AZ35:BA46)</f>
        <v>16</v>
      </c>
      <c r="BA47" s="162"/>
      <c r="BB47" s="188">
        <f>SUM(BB35:BC46)</f>
        <v>0</v>
      </c>
      <c r="BC47" s="162"/>
      <c r="BD47" s="188">
        <f>SUM(BD35:BE46)</f>
        <v>74</v>
      </c>
      <c r="BE47" s="162"/>
      <c r="BF47" s="188">
        <f>SUM(BF35:BG46)</f>
        <v>390</v>
      </c>
      <c r="BG47" s="162"/>
      <c r="BH47" s="63"/>
      <c r="BI47" s="184"/>
      <c r="BJ47" s="180"/>
      <c r="BK47" s="179"/>
      <c r="BL47" s="180"/>
      <c r="BM47" s="179"/>
      <c r="BN47" s="180"/>
      <c r="BO47" s="179"/>
      <c r="BP47" s="180"/>
      <c r="BQ47" s="181"/>
      <c r="BR47" s="180"/>
    </row>
    <row r="48" spans="1:70" ht="14.25" customHeight="1">
      <c r="A48" s="153" t="s">
        <v>86</v>
      </c>
      <c r="B48" s="154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54"/>
      <c r="BI48" s="154"/>
      <c r="BJ48" s="154"/>
      <c r="BK48" s="154"/>
      <c r="BL48" s="154"/>
      <c r="BM48" s="154"/>
      <c r="BN48" s="154"/>
      <c r="BO48" s="154"/>
      <c r="BP48" s="154"/>
      <c r="BQ48" s="154"/>
      <c r="BR48" s="155"/>
    </row>
    <row r="49" spans="1:70" ht="29.25" customHeight="1">
      <c r="A49" s="5">
        <v>8</v>
      </c>
      <c r="B49" s="6" t="s">
        <v>87</v>
      </c>
      <c r="C49" s="166" t="s">
        <v>88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61">
        <v>3</v>
      </c>
      <c r="P49" s="162"/>
      <c r="Q49" s="163">
        <f t="shared" ref="Q49:Q56" si="11">O49*30</f>
        <v>90</v>
      </c>
      <c r="R49" s="162"/>
      <c r="S49" s="161">
        <f t="shared" ref="S49:S56" si="12">W49</f>
        <v>90</v>
      </c>
      <c r="T49" s="162"/>
      <c r="U49" s="161"/>
      <c r="V49" s="162"/>
      <c r="W49" s="161">
        <f t="shared" ref="W49:W56" si="13">Z49+AV49</f>
        <v>90</v>
      </c>
      <c r="X49" s="162"/>
      <c r="Y49" s="47">
        <v>3</v>
      </c>
      <c r="Z49" s="161">
        <f t="shared" ref="Z49:Z56" si="14">Y49*30</f>
        <v>90</v>
      </c>
      <c r="AA49" s="162"/>
      <c r="AB49" s="161">
        <f t="shared" ref="AB49:AB56" si="15">AD49+AF49+AH49</f>
        <v>30</v>
      </c>
      <c r="AC49" s="162"/>
      <c r="AD49" s="161">
        <v>16</v>
      </c>
      <c r="AE49" s="162"/>
      <c r="AF49" s="161"/>
      <c r="AG49" s="162"/>
      <c r="AH49" s="161">
        <v>14</v>
      </c>
      <c r="AI49" s="162"/>
      <c r="AJ49" s="161">
        <f t="shared" ref="AJ49:AJ56" si="16">Z49-AB49</f>
        <v>60</v>
      </c>
      <c r="AK49" s="162"/>
      <c r="AL49" s="59">
        <f t="shared" ref="AL49:AL57" si="17">AJ49/Z49*100</f>
        <v>66.6666666666667</v>
      </c>
      <c r="AM49" s="163"/>
      <c r="AN49" s="162"/>
      <c r="AO49" s="161"/>
      <c r="AP49" s="162"/>
      <c r="AQ49" s="161"/>
      <c r="AR49" s="162"/>
      <c r="AS49" s="161" t="s">
        <v>89</v>
      </c>
      <c r="AT49" s="162"/>
      <c r="AU49" s="47"/>
      <c r="AV49" s="161">
        <f t="shared" ref="AV49:AV56" si="18">AU49*30</f>
        <v>0</v>
      </c>
      <c r="AW49" s="162"/>
      <c r="AX49" s="161">
        <f t="shared" ref="AX49:AX56" si="19">AZ49+BB49+BD49</f>
        <v>0</v>
      </c>
      <c r="AY49" s="144"/>
      <c r="AZ49" s="161"/>
      <c r="BA49" s="162"/>
      <c r="BB49" s="161"/>
      <c r="BC49" s="162"/>
      <c r="BD49" s="161"/>
      <c r="BE49" s="162"/>
      <c r="BF49" s="161">
        <f t="shared" ref="BF49:BF56" si="20">AV49-AX49</f>
        <v>0</v>
      </c>
      <c r="BG49" s="162"/>
      <c r="BH49" s="59" t="e">
        <f t="shared" ref="BH49:BH57" si="21">BF49/AV49*100</f>
        <v>#DIV/0!</v>
      </c>
      <c r="BI49" s="186"/>
      <c r="BJ49" s="187"/>
      <c r="BK49" s="161"/>
      <c r="BL49" s="145"/>
      <c r="BM49" s="161"/>
      <c r="BN49" s="162"/>
      <c r="BO49" s="161"/>
      <c r="BP49" s="145"/>
      <c r="BQ49" s="165" t="s">
        <v>90</v>
      </c>
      <c r="BR49" s="162"/>
    </row>
    <row r="50" spans="1:70" ht="31.5" customHeight="1">
      <c r="A50" s="5">
        <v>9</v>
      </c>
      <c r="B50" s="6" t="s">
        <v>91</v>
      </c>
      <c r="C50" s="166" t="s">
        <v>92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61">
        <v>3</v>
      </c>
      <c r="P50" s="162"/>
      <c r="Q50" s="163">
        <f t="shared" si="11"/>
        <v>90</v>
      </c>
      <c r="R50" s="162"/>
      <c r="S50" s="161">
        <f t="shared" si="12"/>
        <v>90</v>
      </c>
      <c r="T50" s="162"/>
      <c r="U50" s="161"/>
      <c r="V50" s="162"/>
      <c r="W50" s="161">
        <f t="shared" si="13"/>
        <v>90</v>
      </c>
      <c r="X50" s="162"/>
      <c r="Y50" s="47"/>
      <c r="Z50" s="161">
        <f t="shared" si="14"/>
        <v>0</v>
      </c>
      <c r="AA50" s="162"/>
      <c r="AB50" s="161">
        <f t="shared" si="15"/>
        <v>0</v>
      </c>
      <c r="AC50" s="162"/>
      <c r="AD50" s="161"/>
      <c r="AE50" s="162"/>
      <c r="AF50" s="161"/>
      <c r="AG50" s="162"/>
      <c r="AH50" s="161"/>
      <c r="AI50" s="162"/>
      <c r="AJ50" s="161">
        <f t="shared" si="16"/>
        <v>0</v>
      </c>
      <c r="AK50" s="162"/>
      <c r="AL50" s="59" t="e">
        <f t="shared" si="17"/>
        <v>#DIV/0!</v>
      </c>
      <c r="AM50" s="163"/>
      <c r="AN50" s="162"/>
      <c r="AO50" s="161"/>
      <c r="AP50" s="162"/>
      <c r="AQ50" s="161"/>
      <c r="AR50" s="162"/>
      <c r="AS50" s="161"/>
      <c r="AT50" s="162"/>
      <c r="AU50" s="47">
        <v>3</v>
      </c>
      <c r="AV50" s="161">
        <f t="shared" si="18"/>
        <v>90</v>
      </c>
      <c r="AW50" s="162"/>
      <c r="AX50" s="161">
        <f t="shared" si="19"/>
        <v>30</v>
      </c>
      <c r="AY50" s="144"/>
      <c r="AZ50" s="161">
        <v>16</v>
      </c>
      <c r="BA50" s="162"/>
      <c r="BB50" s="161"/>
      <c r="BC50" s="162"/>
      <c r="BD50" s="161">
        <v>14</v>
      </c>
      <c r="BE50" s="162"/>
      <c r="BF50" s="161">
        <f t="shared" si="20"/>
        <v>60</v>
      </c>
      <c r="BG50" s="162"/>
      <c r="BH50" s="59">
        <f t="shared" si="21"/>
        <v>66.6666666666667</v>
      </c>
      <c r="BI50" s="163"/>
      <c r="BJ50" s="162"/>
      <c r="BK50" s="161"/>
      <c r="BL50" s="145"/>
      <c r="BM50" s="161"/>
      <c r="BN50" s="162"/>
      <c r="BO50" s="161" t="s">
        <v>70</v>
      </c>
      <c r="BP50" s="145"/>
      <c r="BQ50" s="165" t="s">
        <v>90</v>
      </c>
      <c r="BR50" s="162"/>
    </row>
    <row r="51" spans="1:70" ht="30.75" customHeight="1">
      <c r="A51" s="5">
        <v>10</v>
      </c>
      <c r="B51" s="6" t="s">
        <v>93</v>
      </c>
      <c r="C51" s="166" t="s">
        <v>94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61">
        <v>5</v>
      </c>
      <c r="P51" s="162"/>
      <c r="Q51" s="163">
        <f t="shared" si="11"/>
        <v>150</v>
      </c>
      <c r="R51" s="162"/>
      <c r="S51" s="161">
        <f t="shared" si="12"/>
        <v>150</v>
      </c>
      <c r="T51" s="162"/>
      <c r="U51" s="161"/>
      <c r="V51" s="162"/>
      <c r="W51" s="161">
        <f t="shared" si="13"/>
        <v>150</v>
      </c>
      <c r="X51" s="162"/>
      <c r="Y51" s="47">
        <v>5</v>
      </c>
      <c r="Z51" s="161">
        <f t="shared" si="14"/>
        <v>150</v>
      </c>
      <c r="AA51" s="162"/>
      <c r="AB51" s="161">
        <f t="shared" si="15"/>
        <v>50</v>
      </c>
      <c r="AC51" s="162"/>
      <c r="AD51" s="161">
        <v>26</v>
      </c>
      <c r="AE51" s="162"/>
      <c r="AF51" s="161"/>
      <c r="AG51" s="162"/>
      <c r="AH51" s="161">
        <v>24</v>
      </c>
      <c r="AI51" s="162"/>
      <c r="AJ51" s="161">
        <f t="shared" si="16"/>
        <v>100</v>
      </c>
      <c r="AK51" s="162"/>
      <c r="AL51" s="59">
        <f t="shared" si="17"/>
        <v>66.6666666666667</v>
      </c>
      <c r="AM51" s="163"/>
      <c r="AN51" s="162"/>
      <c r="AO51" s="161"/>
      <c r="AP51" s="162"/>
      <c r="AQ51" s="161"/>
      <c r="AR51" s="162"/>
      <c r="AS51" s="161" t="s">
        <v>89</v>
      </c>
      <c r="AT51" s="162"/>
      <c r="AU51" s="47"/>
      <c r="AV51" s="161">
        <f t="shared" si="18"/>
        <v>0</v>
      </c>
      <c r="AW51" s="162"/>
      <c r="AX51" s="161">
        <f t="shared" si="19"/>
        <v>0</v>
      </c>
      <c r="AY51" s="144"/>
      <c r="AZ51" s="161"/>
      <c r="BA51" s="162"/>
      <c r="BB51" s="161"/>
      <c r="BC51" s="162"/>
      <c r="BD51" s="161"/>
      <c r="BE51" s="162"/>
      <c r="BF51" s="161">
        <f t="shared" si="20"/>
        <v>0</v>
      </c>
      <c r="BG51" s="162"/>
      <c r="BH51" s="59" t="e">
        <f t="shared" si="21"/>
        <v>#DIV/0!</v>
      </c>
      <c r="BI51" s="163"/>
      <c r="BJ51" s="162"/>
      <c r="BK51" s="161"/>
      <c r="BL51" s="145"/>
      <c r="BM51" s="161"/>
      <c r="BN51" s="162"/>
      <c r="BO51" s="161"/>
      <c r="BP51" s="145"/>
      <c r="BQ51" s="165" t="s">
        <v>90</v>
      </c>
      <c r="BR51" s="162"/>
    </row>
    <row r="52" spans="1:70" ht="31.5" customHeight="1">
      <c r="A52" s="5">
        <v>11</v>
      </c>
      <c r="B52" s="6" t="s">
        <v>95</v>
      </c>
      <c r="C52" s="166" t="s">
        <v>96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61">
        <v>5</v>
      </c>
      <c r="P52" s="162"/>
      <c r="Q52" s="163">
        <f t="shared" si="11"/>
        <v>150</v>
      </c>
      <c r="R52" s="162"/>
      <c r="S52" s="161">
        <f t="shared" si="12"/>
        <v>150</v>
      </c>
      <c r="T52" s="162"/>
      <c r="U52" s="161"/>
      <c r="V52" s="162"/>
      <c r="W52" s="161">
        <f t="shared" si="13"/>
        <v>150</v>
      </c>
      <c r="X52" s="162"/>
      <c r="Y52" s="47"/>
      <c r="Z52" s="161">
        <f t="shared" si="14"/>
        <v>0</v>
      </c>
      <c r="AA52" s="162"/>
      <c r="AB52" s="161">
        <f t="shared" si="15"/>
        <v>0</v>
      </c>
      <c r="AC52" s="162"/>
      <c r="AD52" s="161"/>
      <c r="AE52" s="162"/>
      <c r="AF52" s="161"/>
      <c r="AG52" s="162"/>
      <c r="AH52" s="161"/>
      <c r="AI52" s="162"/>
      <c r="AJ52" s="161">
        <f t="shared" si="16"/>
        <v>0</v>
      </c>
      <c r="AK52" s="162"/>
      <c r="AL52" s="59" t="e">
        <f t="shared" si="17"/>
        <v>#DIV/0!</v>
      </c>
      <c r="AM52" s="163"/>
      <c r="AN52" s="162"/>
      <c r="AO52" s="161"/>
      <c r="AP52" s="162"/>
      <c r="AQ52" s="161"/>
      <c r="AR52" s="162"/>
      <c r="AS52" s="161"/>
      <c r="AT52" s="162"/>
      <c r="AU52" s="47">
        <v>5</v>
      </c>
      <c r="AV52" s="161">
        <f t="shared" si="18"/>
        <v>150</v>
      </c>
      <c r="AW52" s="162"/>
      <c r="AX52" s="161">
        <f t="shared" si="19"/>
        <v>50</v>
      </c>
      <c r="AY52" s="144"/>
      <c r="AZ52" s="161">
        <v>26</v>
      </c>
      <c r="BA52" s="162"/>
      <c r="BB52" s="161"/>
      <c r="BC52" s="162"/>
      <c r="BD52" s="161">
        <v>24</v>
      </c>
      <c r="BE52" s="162"/>
      <c r="BF52" s="161">
        <f t="shared" si="20"/>
        <v>100</v>
      </c>
      <c r="BG52" s="162"/>
      <c r="BH52" s="59">
        <f t="shared" si="21"/>
        <v>66.6666666666667</v>
      </c>
      <c r="BI52" s="163"/>
      <c r="BJ52" s="162"/>
      <c r="BK52" s="161"/>
      <c r="BL52" s="145"/>
      <c r="BM52" s="161"/>
      <c r="BN52" s="162"/>
      <c r="BO52" s="161" t="s">
        <v>70</v>
      </c>
      <c r="BP52" s="145"/>
      <c r="BQ52" s="165" t="s">
        <v>90</v>
      </c>
      <c r="BR52" s="162"/>
    </row>
    <row r="53" spans="1:70" ht="31.5" customHeight="1">
      <c r="A53" s="5">
        <v>12</v>
      </c>
      <c r="B53" s="6" t="s">
        <v>97</v>
      </c>
      <c r="C53" s="166" t="s">
        <v>98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61">
        <v>5</v>
      </c>
      <c r="P53" s="162"/>
      <c r="Q53" s="163">
        <f t="shared" si="11"/>
        <v>150</v>
      </c>
      <c r="R53" s="162"/>
      <c r="S53" s="161">
        <f t="shared" si="12"/>
        <v>150</v>
      </c>
      <c r="T53" s="162"/>
      <c r="U53" s="161"/>
      <c r="V53" s="162"/>
      <c r="W53" s="161">
        <f t="shared" si="13"/>
        <v>150</v>
      </c>
      <c r="X53" s="162"/>
      <c r="Y53" s="47">
        <v>5</v>
      </c>
      <c r="Z53" s="161">
        <f t="shared" si="14"/>
        <v>150</v>
      </c>
      <c r="AA53" s="162"/>
      <c r="AB53" s="161">
        <f t="shared" si="15"/>
        <v>50</v>
      </c>
      <c r="AC53" s="162"/>
      <c r="AD53" s="161">
        <v>26</v>
      </c>
      <c r="AE53" s="162"/>
      <c r="AF53" s="161"/>
      <c r="AG53" s="162"/>
      <c r="AH53" s="161">
        <v>24</v>
      </c>
      <c r="AI53" s="162"/>
      <c r="AJ53" s="161">
        <f t="shared" si="16"/>
        <v>100</v>
      </c>
      <c r="AK53" s="162"/>
      <c r="AL53" s="59">
        <f t="shared" si="17"/>
        <v>66.6666666666667</v>
      </c>
      <c r="AM53" s="163"/>
      <c r="AN53" s="162"/>
      <c r="AO53" s="161"/>
      <c r="AP53" s="162"/>
      <c r="AQ53" s="161"/>
      <c r="AR53" s="162"/>
      <c r="AS53" s="161" t="s">
        <v>89</v>
      </c>
      <c r="AT53" s="162"/>
      <c r="AU53" s="47"/>
      <c r="AV53" s="161">
        <f t="shared" si="18"/>
        <v>0</v>
      </c>
      <c r="AW53" s="162"/>
      <c r="AX53" s="161">
        <f t="shared" si="19"/>
        <v>0</v>
      </c>
      <c r="AY53" s="144"/>
      <c r="AZ53" s="161"/>
      <c r="BA53" s="162"/>
      <c r="BB53" s="161"/>
      <c r="BC53" s="162"/>
      <c r="BD53" s="161"/>
      <c r="BE53" s="162"/>
      <c r="BF53" s="161">
        <f t="shared" si="20"/>
        <v>0</v>
      </c>
      <c r="BG53" s="162"/>
      <c r="BH53" s="59" t="e">
        <f t="shared" si="21"/>
        <v>#DIV/0!</v>
      </c>
      <c r="BI53" s="163"/>
      <c r="BJ53" s="162"/>
      <c r="BK53" s="161"/>
      <c r="BL53" s="145"/>
      <c r="BM53" s="161"/>
      <c r="BN53" s="162"/>
      <c r="BO53" s="161"/>
      <c r="BP53" s="145"/>
      <c r="BQ53" s="165" t="s">
        <v>90</v>
      </c>
      <c r="BR53" s="162"/>
    </row>
    <row r="54" spans="1:70" ht="31.5" customHeight="1">
      <c r="A54" s="5">
        <v>13</v>
      </c>
      <c r="B54" s="6" t="s">
        <v>99</v>
      </c>
      <c r="C54" s="166" t="s">
        <v>100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61">
        <v>5</v>
      </c>
      <c r="P54" s="162"/>
      <c r="Q54" s="163">
        <f t="shared" si="11"/>
        <v>150</v>
      </c>
      <c r="R54" s="162"/>
      <c r="S54" s="161">
        <f t="shared" si="12"/>
        <v>150</v>
      </c>
      <c r="T54" s="162"/>
      <c r="U54" s="161"/>
      <c r="V54" s="162"/>
      <c r="W54" s="161">
        <f t="shared" si="13"/>
        <v>150</v>
      </c>
      <c r="X54" s="162"/>
      <c r="Y54" s="47"/>
      <c r="Z54" s="161">
        <f t="shared" si="14"/>
        <v>0</v>
      </c>
      <c r="AA54" s="162"/>
      <c r="AB54" s="161">
        <f t="shared" si="15"/>
        <v>0</v>
      </c>
      <c r="AC54" s="162"/>
      <c r="AD54" s="161"/>
      <c r="AE54" s="162"/>
      <c r="AF54" s="161"/>
      <c r="AG54" s="162"/>
      <c r="AH54" s="161"/>
      <c r="AI54" s="162"/>
      <c r="AJ54" s="161">
        <f t="shared" si="16"/>
        <v>0</v>
      </c>
      <c r="AK54" s="162"/>
      <c r="AL54" s="59" t="e">
        <f t="shared" si="17"/>
        <v>#DIV/0!</v>
      </c>
      <c r="AM54" s="163"/>
      <c r="AN54" s="162"/>
      <c r="AO54" s="161"/>
      <c r="AP54" s="162"/>
      <c r="AQ54" s="161"/>
      <c r="AR54" s="162"/>
      <c r="AS54" s="161"/>
      <c r="AT54" s="162"/>
      <c r="AU54" s="47">
        <v>5</v>
      </c>
      <c r="AV54" s="161">
        <f t="shared" si="18"/>
        <v>150</v>
      </c>
      <c r="AW54" s="162"/>
      <c r="AX54" s="161">
        <f t="shared" si="19"/>
        <v>50</v>
      </c>
      <c r="AY54" s="144"/>
      <c r="AZ54" s="161">
        <v>26</v>
      </c>
      <c r="BA54" s="162"/>
      <c r="BB54" s="161"/>
      <c r="BC54" s="162"/>
      <c r="BD54" s="161">
        <v>24</v>
      </c>
      <c r="BE54" s="162"/>
      <c r="BF54" s="161">
        <f t="shared" si="20"/>
        <v>100</v>
      </c>
      <c r="BG54" s="162"/>
      <c r="BH54" s="59">
        <f t="shared" si="21"/>
        <v>66.6666666666667</v>
      </c>
      <c r="BI54" s="163"/>
      <c r="BJ54" s="162"/>
      <c r="BK54" s="161"/>
      <c r="BL54" s="145"/>
      <c r="BM54" s="161"/>
      <c r="BN54" s="162"/>
      <c r="BO54" s="161" t="s">
        <v>70</v>
      </c>
      <c r="BP54" s="145"/>
      <c r="BQ54" s="165" t="s">
        <v>90</v>
      </c>
      <c r="BR54" s="162"/>
    </row>
    <row r="55" spans="1:70" ht="63" customHeight="1">
      <c r="A55" s="5">
        <v>14</v>
      </c>
      <c r="B55" s="6" t="s">
        <v>101</v>
      </c>
      <c r="C55" s="166" t="s">
        <v>102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61">
        <v>5</v>
      </c>
      <c r="P55" s="162"/>
      <c r="Q55" s="163">
        <f t="shared" si="11"/>
        <v>150</v>
      </c>
      <c r="R55" s="162"/>
      <c r="S55" s="161">
        <f t="shared" si="12"/>
        <v>150</v>
      </c>
      <c r="T55" s="162"/>
      <c r="U55" s="161"/>
      <c r="V55" s="162"/>
      <c r="W55" s="161">
        <f t="shared" si="13"/>
        <v>150</v>
      </c>
      <c r="X55" s="162"/>
      <c r="Y55" s="47">
        <v>5</v>
      </c>
      <c r="Z55" s="161">
        <f t="shared" si="14"/>
        <v>150</v>
      </c>
      <c r="AA55" s="162"/>
      <c r="AB55" s="161">
        <f t="shared" si="15"/>
        <v>50</v>
      </c>
      <c r="AC55" s="162"/>
      <c r="AD55" s="161">
        <v>26</v>
      </c>
      <c r="AE55" s="162"/>
      <c r="AF55" s="161"/>
      <c r="AG55" s="162"/>
      <c r="AH55" s="161">
        <v>24</v>
      </c>
      <c r="AI55" s="162"/>
      <c r="AJ55" s="161">
        <f t="shared" si="16"/>
        <v>100</v>
      </c>
      <c r="AK55" s="162"/>
      <c r="AL55" s="59">
        <f t="shared" si="17"/>
        <v>66.6666666666667</v>
      </c>
      <c r="AM55" s="163"/>
      <c r="AN55" s="162"/>
      <c r="AO55" s="161"/>
      <c r="AP55" s="162"/>
      <c r="AQ55" s="161"/>
      <c r="AR55" s="162"/>
      <c r="AS55" s="161" t="s">
        <v>89</v>
      </c>
      <c r="AT55" s="162"/>
      <c r="AU55" s="47"/>
      <c r="AV55" s="161">
        <f t="shared" si="18"/>
        <v>0</v>
      </c>
      <c r="AW55" s="162"/>
      <c r="AX55" s="161">
        <f t="shared" si="19"/>
        <v>0</v>
      </c>
      <c r="AY55" s="144"/>
      <c r="AZ55" s="161"/>
      <c r="BA55" s="162"/>
      <c r="BB55" s="161"/>
      <c r="BC55" s="162"/>
      <c r="BD55" s="161"/>
      <c r="BE55" s="162"/>
      <c r="BF55" s="161">
        <f t="shared" si="20"/>
        <v>0</v>
      </c>
      <c r="BG55" s="162"/>
      <c r="BH55" s="59" t="e">
        <f t="shared" si="21"/>
        <v>#DIV/0!</v>
      </c>
      <c r="BI55" s="163"/>
      <c r="BJ55" s="162"/>
      <c r="BK55" s="161"/>
      <c r="BL55" s="145"/>
      <c r="BM55" s="161"/>
      <c r="BN55" s="162"/>
      <c r="BO55" s="161"/>
      <c r="BP55" s="145"/>
      <c r="BQ55" s="185" t="s">
        <v>71</v>
      </c>
      <c r="BR55" s="148"/>
    </row>
    <row r="56" spans="1:70" ht="59.25" customHeight="1">
      <c r="A56" s="5">
        <v>15</v>
      </c>
      <c r="B56" s="6" t="s">
        <v>103</v>
      </c>
      <c r="C56" s="166" t="s">
        <v>104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61">
        <v>5</v>
      </c>
      <c r="P56" s="162"/>
      <c r="Q56" s="163">
        <f t="shared" si="11"/>
        <v>150</v>
      </c>
      <c r="R56" s="162"/>
      <c r="S56" s="161">
        <f t="shared" si="12"/>
        <v>150</v>
      </c>
      <c r="T56" s="162"/>
      <c r="U56" s="161"/>
      <c r="V56" s="162"/>
      <c r="W56" s="161">
        <f t="shared" si="13"/>
        <v>150</v>
      </c>
      <c r="X56" s="162"/>
      <c r="Y56" s="47"/>
      <c r="Z56" s="161">
        <f t="shared" si="14"/>
        <v>0</v>
      </c>
      <c r="AA56" s="162"/>
      <c r="AB56" s="161">
        <f t="shared" si="15"/>
        <v>0</v>
      </c>
      <c r="AC56" s="162"/>
      <c r="AD56" s="161"/>
      <c r="AE56" s="162"/>
      <c r="AF56" s="161"/>
      <c r="AG56" s="162"/>
      <c r="AH56" s="161"/>
      <c r="AI56" s="162"/>
      <c r="AJ56" s="161">
        <f t="shared" si="16"/>
        <v>0</v>
      </c>
      <c r="AK56" s="162"/>
      <c r="AL56" s="59" t="e">
        <f t="shared" si="17"/>
        <v>#DIV/0!</v>
      </c>
      <c r="AM56" s="163"/>
      <c r="AN56" s="162"/>
      <c r="AO56" s="161"/>
      <c r="AP56" s="162"/>
      <c r="AQ56" s="161"/>
      <c r="AR56" s="162"/>
      <c r="AS56" s="161"/>
      <c r="AT56" s="162"/>
      <c r="AU56" s="47">
        <v>5</v>
      </c>
      <c r="AV56" s="161">
        <f t="shared" si="18"/>
        <v>150</v>
      </c>
      <c r="AW56" s="162"/>
      <c r="AX56" s="161">
        <f t="shared" si="19"/>
        <v>50</v>
      </c>
      <c r="AY56" s="144"/>
      <c r="AZ56" s="161">
        <v>26</v>
      </c>
      <c r="BA56" s="162"/>
      <c r="BB56" s="161"/>
      <c r="BC56" s="162"/>
      <c r="BD56" s="161">
        <v>24</v>
      </c>
      <c r="BE56" s="162"/>
      <c r="BF56" s="161">
        <f t="shared" si="20"/>
        <v>100</v>
      </c>
      <c r="BG56" s="162"/>
      <c r="BH56" s="59">
        <f t="shared" si="21"/>
        <v>66.6666666666667</v>
      </c>
      <c r="BI56" s="163"/>
      <c r="BJ56" s="162"/>
      <c r="BK56" s="161"/>
      <c r="BL56" s="145"/>
      <c r="BM56" s="161"/>
      <c r="BN56" s="162"/>
      <c r="BO56" s="161" t="s">
        <v>70</v>
      </c>
      <c r="BP56" s="145"/>
      <c r="BQ56" s="185" t="s">
        <v>71</v>
      </c>
      <c r="BR56" s="148"/>
    </row>
    <row r="57" spans="1:70" ht="15.75" customHeight="1">
      <c r="A57" s="11"/>
      <c r="B57" s="12"/>
      <c r="C57" s="179" t="s">
        <v>85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0"/>
      <c r="O57" s="179">
        <f>SUM(O49:P56)</f>
        <v>36</v>
      </c>
      <c r="P57" s="180"/>
      <c r="Q57" s="179">
        <f>SUM(Q49:R56)</f>
        <v>1080</v>
      </c>
      <c r="R57" s="180"/>
      <c r="S57" s="179">
        <f>SUM(S49:T56)</f>
        <v>1080</v>
      </c>
      <c r="T57" s="180"/>
      <c r="U57" s="179">
        <f>SUM(U49:V56)</f>
        <v>0</v>
      </c>
      <c r="V57" s="180"/>
      <c r="W57" s="179">
        <f>SUM(W49:X56)</f>
        <v>1080</v>
      </c>
      <c r="X57" s="180"/>
      <c r="Y57" s="47">
        <f>SUM(Y49:Y56)</f>
        <v>18</v>
      </c>
      <c r="Z57" s="179">
        <f>SUM(Z49:AA56)</f>
        <v>540</v>
      </c>
      <c r="AA57" s="180"/>
      <c r="AB57" s="179">
        <f>SUM(AB49:AC56)</f>
        <v>180</v>
      </c>
      <c r="AC57" s="180"/>
      <c r="AD57" s="179">
        <f>SUM(AD49:AE56)</f>
        <v>94</v>
      </c>
      <c r="AE57" s="180"/>
      <c r="AF57" s="179">
        <f>SUM(AF49:AG56)</f>
        <v>0</v>
      </c>
      <c r="AG57" s="180"/>
      <c r="AH57" s="179">
        <f>SUM(AH49:AI56)</f>
        <v>86</v>
      </c>
      <c r="AI57" s="180"/>
      <c r="AJ57" s="179">
        <f>SUM(AJ49:AK56)</f>
        <v>360</v>
      </c>
      <c r="AK57" s="180"/>
      <c r="AL57" s="59">
        <f t="shared" si="17"/>
        <v>66.6666666666667</v>
      </c>
      <c r="AM57" s="163"/>
      <c r="AN57" s="162"/>
      <c r="AO57" s="161"/>
      <c r="AP57" s="162"/>
      <c r="AQ57" s="161"/>
      <c r="AR57" s="162"/>
      <c r="AS57" s="161"/>
      <c r="AT57" s="162"/>
      <c r="AU57" s="47">
        <f>SUM(AU49:AU56)</f>
        <v>18</v>
      </c>
      <c r="AV57" s="179">
        <f>SUM(AV49:AW56)</f>
        <v>540</v>
      </c>
      <c r="AW57" s="180"/>
      <c r="AX57" s="179">
        <f>SUM(AX49:AY56)</f>
        <v>180</v>
      </c>
      <c r="AY57" s="180"/>
      <c r="AZ57" s="179">
        <f>SUM(AZ49:BA56)</f>
        <v>94</v>
      </c>
      <c r="BA57" s="180"/>
      <c r="BB57" s="179">
        <f>SUM(BB49:BC56)</f>
        <v>0</v>
      </c>
      <c r="BC57" s="180"/>
      <c r="BD57" s="179">
        <f>SUM(BD49:BE56)</f>
        <v>86</v>
      </c>
      <c r="BE57" s="180"/>
      <c r="BF57" s="179">
        <f>SUM(BF49:BG56)</f>
        <v>360</v>
      </c>
      <c r="BG57" s="180"/>
      <c r="BH57" s="59">
        <f t="shared" si="21"/>
        <v>66.6666666666667</v>
      </c>
      <c r="BI57" s="163"/>
      <c r="BJ57" s="162"/>
      <c r="BK57" s="179"/>
      <c r="BL57" s="180"/>
      <c r="BM57" s="179"/>
      <c r="BN57" s="180"/>
      <c r="BO57" s="179"/>
      <c r="BP57" s="180"/>
      <c r="BQ57" s="181"/>
      <c r="BR57" s="180"/>
    </row>
    <row r="58" spans="1:70" ht="15" customHeight="1">
      <c r="A58" s="153" t="s">
        <v>105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4"/>
      <c r="M58" s="154"/>
      <c r="N58" s="154"/>
      <c r="O58" s="154"/>
      <c r="P58" s="154"/>
      <c r="Q58" s="154"/>
      <c r="R58" s="154"/>
      <c r="S58" s="154"/>
      <c r="T58" s="154"/>
      <c r="U58" s="154"/>
      <c r="V58" s="154"/>
      <c r="W58" s="154"/>
      <c r="X58" s="154"/>
      <c r="Y58" s="154"/>
      <c r="Z58" s="154"/>
      <c r="AA58" s="154"/>
      <c r="AB58" s="154"/>
      <c r="AC58" s="154"/>
      <c r="AD58" s="154"/>
      <c r="AE58" s="154"/>
      <c r="AF58" s="154"/>
      <c r="AG58" s="154"/>
      <c r="AH58" s="154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54"/>
      <c r="BA58" s="154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54"/>
      <c r="BP58" s="154"/>
      <c r="BQ58" s="154"/>
      <c r="BR58" s="155"/>
    </row>
    <row r="59" spans="1:70" ht="60" hidden="1" customHeight="1">
      <c r="A59" s="5"/>
      <c r="B59" s="6"/>
      <c r="C59" s="166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61"/>
      <c r="P59" s="162"/>
      <c r="Q59" s="163">
        <f t="shared" ref="Q59:Q61" si="22">O59*30</f>
        <v>0</v>
      </c>
      <c r="R59" s="162"/>
      <c r="S59" s="161">
        <f t="shared" ref="S59:S61" si="23">W59</f>
        <v>0</v>
      </c>
      <c r="T59" s="162"/>
      <c r="U59" s="161"/>
      <c r="V59" s="162"/>
      <c r="W59" s="161">
        <f t="shared" ref="W59:W61" si="24">Z59+AV59</f>
        <v>0</v>
      </c>
      <c r="X59" s="162"/>
      <c r="Y59" s="47"/>
      <c r="Z59" s="161">
        <f t="shared" ref="Z59:Z61" si="25">Y59*30</f>
        <v>0</v>
      </c>
      <c r="AA59" s="162"/>
      <c r="AB59" s="161">
        <f t="shared" ref="AB59:AB61" si="26">AD59+AF59+AH59</f>
        <v>0</v>
      </c>
      <c r="AC59" s="162"/>
      <c r="AD59" s="161"/>
      <c r="AE59" s="162"/>
      <c r="AF59" s="161"/>
      <c r="AG59" s="162"/>
      <c r="AH59" s="161"/>
      <c r="AI59" s="162"/>
      <c r="AJ59" s="161">
        <f t="shared" ref="AJ59:AJ61" si="27">Z59-AB59</f>
        <v>0</v>
      </c>
      <c r="AK59" s="162"/>
      <c r="AL59" s="59" t="e">
        <f t="shared" ref="AL59:AL61" si="28">AJ59/Z59*100</f>
        <v>#DIV/0!</v>
      </c>
      <c r="AM59" s="163"/>
      <c r="AN59" s="162"/>
      <c r="AO59" s="161"/>
      <c r="AP59" s="162"/>
      <c r="AQ59" s="161"/>
      <c r="AR59" s="162"/>
      <c r="AS59" s="161"/>
      <c r="AT59" s="162"/>
      <c r="AU59" s="47"/>
      <c r="AV59" s="161">
        <f t="shared" ref="AV59:AV61" si="29">AU59*30</f>
        <v>0</v>
      </c>
      <c r="AW59" s="162"/>
      <c r="AX59" s="161">
        <f t="shared" ref="AX59:AX61" si="30">AZ59+BB59+BD59</f>
        <v>0</v>
      </c>
      <c r="AY59" s="144"/>
      <c r="AZ59" s="161"/>
      <c r="BA59" s="162"/>
      <c r="BB59" s="161"/>
      <c r="BC59" s="162"/>
      <c r="BD59" s="161"/>
      <c r="BE59" s="162"/>
      <c r="BF59" s="161">
        <f t="shared" ref="BF59:BF61" si="31">AV59-AX59</f>
        <v>0</v>
      </c>
      <c r="BG59" s="162"/>
      <c r="BH59" s="59" t="e">
        <f t="shared" ref="BH59:BH62" si="32">BF59/AV59*100</f>
        <v>#DIV/0!</v>
      </c>
      <c r="BI59" s="163"/>
      <c r="BJ59" s="162"/>
      <c r="BK59" s="161"/>
      <c r="BL59" s="145"/>
      <c r="BM59" s="161"/>
      <c r="BN59" s="162"/>
      <c r="BO59" s="161"/>
      <c r="BP59" s="145"/>
      <c r="BQ59" s="185"/>
      <c r="BR59" s="148"/>
    </row>
    <row r="60" spans="1:70" ht="34.5" hidden="1" customHeight="1">
      <c r="A60" s="5"/>
      <c r="B60" s="6"/>
      <c r="C60" s="166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61"/>
      <c r="P60" s="162"/>
      <c r="Q60" s="163">
        <f t="shared" si="22"/>
        <v>0</v>
      </c>
      <c r="R60" s="162"/>
      <c r="S60" s="161">
        <f t="shared" si="23"/>
        <v>0</v>
      </c>
      <c r="T60" s="162"/>
      <c r="U60" s="161"/>
      <c r="V60" s="162"/>
      <c r="W60" s="161">
        <f t="shared" si="24"/>
        <v>0</v>
      </c>
      <c r="X60" s="162"/>
      <c r="Y60" s="47"/>
      <c r="Z60" s="161">
        <f t="shared" si="25"/>
        <v>0</v>
      </c>
      <c r="AA60" s="162"/>
      <c r="AB60" s="161">
        <f t="shared" si="26"/>
        <v>0</v>
      </c>
      <c r="AC60" s="162"/>
      <c r="AD60" s="161"/>
      <c r="AE60" s="162"/>
      <c r="AF60" s="161"/>
      <c r="AG60" s="162"/>
      <c r="AH60" s="161"/>
      <c r="AI60" s="162"/>
      <c r="AJ60" s="161">
        <f t="shared" si="27"/>
        <v>0</v>
      </c>
      <c r="AK60" s="162"/>
      <c r="AL60" s="59" t="e">
        <f t="shared" si="28"/>
        <v>#DIV/0!</v>
      </c>
      <c r="AM60" s="163"/>
      <c r="AN60" s="162"/>
      <c r="AO60" s="161"/>
      <c r="AP60" s="162"/>
      <c r="AQ60" s="161"/>
      <c r="AR60" s="162"/>
      <c r="AS60" s="161"/>
      <c r="AT60" s="162"/>
      <c r="AU60" s="47"/>
      <c r="AV60" s="161">
        <f t="shared" si="29"/>
        <v>0</v>
      </c>
      <c r="AW60" s="162"/>
      <c r="AX60" s="161">
        <f t="shared" si="30"/>
        <v>0</v>
      </c>
      <c r="AY60" s="144"/>
      <c r="AZ60" s="161"/>
      <c r="BA60" s="162"/>
      <c r="BB60" s="161"/>
      <c r="BC60" s="162"/>
      <c r="BD60" s="161"/>
      <c r="BE60" s="162"/>
      <c r="BF60" s="161">
        <f t="shared" si="31"/>
        <v>0</v>
      </c>
      <c r="BG60" s="162"/>
      <c r="BH60" s="59" t="e">
        <f t="shared" si="32"/>
        <v>#DIV/0!</v>
      </c>
      <c r="BI60" s="163"/>
      <c r="BJ60" s="162"/>
      <c r="BK60" s="161"/>
      <c r="BL60" s="145"/>
      <c r="BM60" s="161"/>
      <c r="BN60" s="162"/>
      <c r="BO60" s="161"/>
      <c r="BP60" s="145"/>
      <c r="BQ60" s="165"/>
      <c r="BR60" s="162"/>
    </row>
    <row r="61" spans="1:70" ht="29.25" hidden="1" customHeight="1">
      <c r="A61" s="5"/>
      <c r="B61" s="6"/>
      <c r="C61" s="166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61"/>
      <c r="P61" s="162"/>
      <c r="Q61" s="163">
        <f t="shared" si="22"/>
        <v>0</v>
      </c>
      <c r="R61" s="162"/>
      <c r="S61" s="161">
        <f t="shared" si="23"/>
        <v>0</v>
      </c>
      <c r="T61" s="162"/>
      <c r="U61" s="161"/>
      <c r="V61" s="162"/>
      <c r="W61" s="161">
        <f t="shared" si="24"/>
        <v>0</v>
      </c>
      <c r="X61" s="162"/>
      <c r="Y61" s="47"/>
      <c r="Z61" s="161">
        <f t="shared" si="25"/>
        <v>0</v>
      </c>
      <c r="AA61" s="162"/>
      <c r="AB61" s="161">
        <f t="shared" si="26"/>
        <v>0</v>
      </c>
      <c r="AC61" s="162"/>
      <c r="AD61" s="161"/>
      <c r="AE61" s="162"/>
      <c r="AF61" s="161"/>
      <c r="AG61" s="162"/>
      <c r="AH61" s="161"/>
      <c r="AI61" s="162"/>
      <c r="AJ61" s="161">
        <f t="shared" si="27"/>
        <v>0</v>
      </c>
      <c r="AK61" s="162"/>
      <c r="AL61" s="59" t="e">
        <f t="shared" si="28"/>
        <v>#DIV/0!</v>
      </c>
      <c r="AM61" s="163"/>
      <c r="AN61" s="162"/>
      <c r="AO61" s="161"/>
      <c r="AP61" s="162"/>
      <c r="AQ61" s="161"/>
      <c r="AR61" s="162"/>
      <c r="AS61" s="161"/>
      <c r="AT61" s="162"/>
      <c r="AU61" s="47"/>
      <c r="AV61" s="161">
        <f t="shared" si="29"/>
        <v>0</v>
      </c>
      <c r="AW61" s="162"/>
      <c r="AX61" s="161">
        <f t="shared" si="30"/>
        <v>0</v>
      </c>
      <c r="AY61" s="144"/>
      <c r="AZ61" s="161"/>
      <c r="BA61" s="162"/>
      <c r="BB61" s="161"/>
      <c r="BC61" s="162"/>
      <c r="BD61" s="161"/>
      <c r="BE61" s="162"/>
      <c r="BF61" s="161">
        <f t="shared" si="31"/>
        <v>0</v>
      </c>
      <c r="BG61" s="162"/>
      <c r="BH61" s="59" t="e">
        <f t="shared" si="32"/>
        <v>#DIV/0!</v>
      </c>
      <c r="BI61" s="163"/>
      <c r="BJ61" s="162"/>
      <c r="BK61" s="161"/>
      <c r="BL61" s="145"/>
      <c r="BM61" s="161"/>
      <c r="BN61" s="162"/>
      <c r="BO61" s="161"/>
      <c r="BP61" s="145"/>
      <c r="BQ61" s="165"/>
      <c r="BR61" s="162"/>
    </row>
    <row r="62" spans="1:70" ht="27" hidden="1" customHeight="1">
      <c r="A62" s="11"/>
      <c r="B62" s="12"/>
      <c r="C62" s="179" t="s">
        <v>85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0"/>
      <c r="O62" s="183">
        <f>SUM(O59:P61)</f>
        <v>0</v>
      </c>
      <c r="P62" s="180"/>
      <c r="Q62" s="183">
        <f>SUM(Q59:R61)</f>
        <v>0</v>
      </c>
      <c r="R62" s="180"/>
      <c r="S62" s="183">
        <f>SUM(S59:T61)</f>
        <v>0</v>
      </c>
      <c r="T62" s="180"/>
      <c r="U62" s="183">
        <f>SUM(U59:V61)</f>
        <v>0</v>
      </c>
      <c r="V62" s="180"/>
      <c r="W62" s="183">
        <f>SUM(W59:X61)</f>
        <v>0</v>
      </c>
      <c r="X62" s="180"/>
      <c r="Y62" s="50">
        <f>SUM(Y59:Y61)</f>
        <v>0</v>
      </c>
      <c r="Z62" s="183">
        <f>SUM(Z59:AA61)</f>
        <v>0</v>
      </c>
      <c r="AA62" s="180"/>
      <c r="AB62" s="183">
        <f>SUM(AB59:AC61)</f>
        <v>0</v>
      </c>
      <c r="AC62" s="180"/>
      <c r="AD62" s="183">
        <f>SUM(AD59:AE61)</f>
        <v>0</v>
      </c>
      <c r="AE62" s="180"/>
      <c r="AF62" s="183">
        <f>SUM(AF59:AG61)</f>
        <v>0</v>
      </c>
      <c r="AG62" s="180"/>
      <c r="AH62" s="183">
        <f>SUM(AH59:AI61)</f>
        <v>0</v>
      </c>
      <c r="AI62" s="180"/>
      <c r="AJ62" s="183">
        <f>SUM(AJ59:AK61)</f>
        <v>0</v>
      </c>
      <c r="AK62" s="180"/>
      <c r="AL62" s="62"/>
      <c r="AM62" s="184"/>
      <c r="AN62" s="180"/>
      <c r="AO62" s="179"/>
      <c r="AP62" s="180"/>
      <c r="AQ62" s="179"/>
      <c r="AR62" s="180"/>
      <c r="AS62" s="179"/>
      <c r="AT62" s="180"/>
      <c r="AU62" s="50">
        <f>SUM(AU59:AU61)</f>
        <v>0</v>
      </c>
      <c r="AV62" s="183">
        <f>SUM(AV59:AW61)</f>
        <v>0</v>
      </c>
      <c r="AW62" s="180"/>
      <c r="AX62" s="183">
        <f>SUM(AX59:AY61)</f>
        <v>0</v>
      </c>
      <c r="AY62" s="180"/>
      <c r="AZ62" s="183">
        <f>SUM(AZ59:BA61)</f>
        <v>0</v>
      </c>
      <c r="BA62" s="180"/>
      <c r="BB62" s="183">
        <f>SUM(BB59:BC61)</f>
        <v>0</v>
      </c>
      <c r="BC62" s="180"/>
      <c r="BD62" s="183">
        <f>SUM(BD59:BE61)</f>
        <v>0</v>
      </c>
      <c r="BE62" s="180"/>
      <c r="BF62" s="183">
        <f>SUM(BF59:BG61)</f>
        <v>0</v>
      </c>
      <c r="BG62" s="180"/>
      <c r="BH62" s="59" t="e">
        <f t="shared" si="32"/>
        <v>#DIV/0!</v>
      </c>
      <c r="BI62" s="163"/>
      <c r="BJ62" s="162"/>
      <c r="BK62" s="179"/>
      <c r="BL62" s="180"/>
      <c r="BM62" s="179"/>
      <c r="BN62" s="180"/>
      <c r="BO62" s="179"/>
      <c r="BP62" s="180"/>
      <c r="BQ62" s="181"/>
      <c r="BR62" s="180"/>
    </row>
    <row r="63" spans="1:70" ht="21.75" hidden="1" customHeight="1">
      <c r="A63" s="153" t="s">
        <v>106</v>
      </c>
      <c r="B63" s="154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4"/>
      <c r="AJ63" s="154"/>
      <c r="AK63" s="154"/>
      <c r="AL63" s="154"/>
      <c r="AM63" s="154"/>
      <c r="AN63" s="154"/>
      <c r="AO63" s="154"/>
      <c r="AP63" s="154"/>
      <c r="AQ63" s="154"/>
      <c r="AR63" s="154"/>
      <c r="AS63" s="154"/>
      <c r="AT63" s="154"/>
      <c r="AU63" s="154"/>
      <c r="AV63" s="154"/>
      <c r="AW63" s="154"/>
      <c r="AX63" s="154"/>
      <c r="AY63" s="154"/>
      <c r="AZ63" s="154"/>
      <c r="BA63" s="154"/>
      <c r="BB63" s="154"/>
      <c r="BC63" s="154"/>
      <c r="BD63" s="154"/>
      <c r="BE63" s="154"/>
      <c r="BF63" s="154"/>
      <c r="BG63" s="154"/>
      <c r="BH63" s="154"/>
      <c r="BI63" s="154"/>
      <c r="BJ63" s="154"/>
      <c r="BK63" s="154"/>
      <c r="BL63" s="154"/>
      <c r="BM63" s="154"/>
      <c r="BN63" s="154"/>
      <c r="BO63" s="154"/>
      <c r="BP63" s="154"/>
      <c r="BQ63" s="154"/>
      <c r="BR63" s="155"/>
    </row>
    <row r="64" spans="1:70" ht="20.25" hidden="1" customHeight="1">
      <c r="A64" s="5"/>
      <c r="B64" s="6"/>
      <c r="C64" s="166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61"/>
      <c r="P64" s="162"/>
      <c r="Q64" s="163">
        <f>O64*30</f>
        <v>0</v>
      </c>
      <c r="R64" s="162"/>
      <c r="S64" s="161">
        <f>W64</f>
        <v>0</v>
      </c>
      <c r="T64" s="162"/>
      <c r="U64" s="161"/>
      <c r="V64" s="162"/>
      <c r="W64" s="161">
        <f>Z64+AV64</f>
        <v>0</v>
      </c>
      <c r="X64" s="162"/>
      <c r="Y64" s="47"/>
      <c r="Z64" s="161">
        <f>Y64*30</f>
        <v>0</v>
      </c>
      <c r="AA64" s="162"/>
      <c r="AB64" s="161">
        <f>AD64+AF64+AH64</f>
        <v>0</v>
      </c>
      <c r="AC64" s="162"/>
      <c r="AD64" s="161"/>
      <c r="AE64" s="162"/>
      <c r="AF64" s="161"/>
      <c r="AG64" s="162"/>
      <c r="AH64" s="161"/>
      <c r="AI64" s="162"/>
      <c r="AJ64" s="161">
        <f>Z64-AB64</f>
        <v>0</v>
      </c>
      <c r="AK64" s="162"/>
      <c r="AL64" s="59" t="e">
        <f>AJ64/Z64*100</f>
        <v>#DIV/0!</v>
      </c>
      <c r="AM64" s="163"/>
      <c r="AN64" s="162"/>
      <c r="AO64" s="161"/>
      <c r="AP64" s="162"/>
      <c r="AQ64" s="161"/>
      <c r="AR64" s="162"/>
      <c r="AS64" s="161"/>
      <c r="AT64" s="162"/>
      <c r="AU64" s="47"/>
      <c r="AV64" s="161">
        <f>AU64*30</f>
        <v>0</v>
      </c>
      <c r="AW64" s="162"/>
      <c r="AX64" s="161">
        <f>AZ64+BB64+BD64</f>
        <v>0</v>
      </c>
      <c r="AY64" s="144"/>
      <c r="AZ64" s="161"/>
      <c r="BA64" s="162"/>
      <c r="BB64" s="161"/>
      <c r="BC64" s="162"/>
      <c r="BD64" s="161"/>
      <c r="BE64" s="162"/>
      <c r="BF64" s="161">
        <f>AV64-AX64</f>
        <v>0</v>
      </c>
      <c r="BG64" s="162"/>
      <c r="BH64" s="59" t="e">
        <f t="shared" ref="BH64:BH65" si="33">BF64/AV64*100</f>
        <v>#DIV/0!</v>
      </c>
      <c r="BI64" s="163"/>
      <c r="BJ64" s="162"/>
      <c r="BK64" s="161"/>
      <c r="BL64" s="145"/>
      <c r="BM64" s="161"/>
      <c r="BN64" s="162"/>
      <c r="BO64" s="161"/>
      <c r="BP64" s="145"/>
      <c r="BQ64" s="165"/>
      <c r="BR64" s="162"/>
    </row>
    <row r="65" spans="1:70" ht="24" hidden="1" customHeight="1">
      <c r="A65" s="84"/>
      <c r="B65" s="85"/>
      <c r="C65" s="174" t="s">
        <v>85</v>
      </c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72"/>
      <c r="O65" s="171">
        <f>SUM(O64:P64)</f>
        <v>0</v>
      </c>
      <c r="P65" s="172"/>
      <c r="Q65" s="171">
        <f>SUM(Q64:R64)</f>
        <v>0</v>
      </c>
      <c r="R65" s="172"/>
      <c r="S65" s="171">
        <f>SUM(S64:T64)</f>
        <v>0</v>
      </c>
      <c r="T65" s="172"/>
      <c r="U65" s="171">
        <f>SUM(U64:V64)</f>
        <v>0</v>
      </c>
      <c r="V65" s="172"/>
      <c r="W65" s="171">
        <f>SUM(W64:X64)</f>
        <v>0</v>
      </c>
      <c r="X65" s="172"/>
      <c r="Y65" s="93">
        <f>SUM(Y64)</f>
        <v>0</v>
      </c>
      <c r="Z65" s="171">
        <f>SUM(Z64:AA64)</f>
        <v>0</v>
      </c>
      <c r="AA65" s="172"/>
      <c r="AB65" s="171">
        <f>SUM(AB64:AC64)</f>
        <v>0</v>
      </c>
      <c r="AC65" s="172"/>
      <c r="AD65" s="171">
        <f>SUM(AD64:AE64)</f>
        <v>0</v>
      </c>
      <c r="AE65" s="172"/>
      <c r="AF65" s="171">
        <f>SUM(AF64:AG64)</f>
        <v>0</v>
      </c>
      <c r="AG65" s="172"/>
      <c r="AH65" s="171">
        <f>SUM(AH64:AI64)</f>
        <v>0</v>
      </c>
      <c r="AI65" s="172"/>
      <c r="AJ65" s="171">
        <f>SUM(AJ64:AK64)</f>
        <v>0</v>
      </c>
      <c r="AK65" s="172"/>
      <c r="AL65" s="99"/>
      <c r="AM65" s="100"/>
      <c r="AN65" s="101"/>
      <c r="AO65" s="177"/>
      <c r="AP65" s="178"/>
      <c r="AQ65" s="177"/>
      <c r="AR65" s="178"/>
      <c r="AS65" s="177"/>
      <c r="AT65" s="178"/>
      <c r="AU65" s="93">
        <f>SUM(AU64)</f>
        <v>0</v>
      </c>
      <c r="AV65" s="171">
        <f>SUM(AV64:AW64)</f>
        <v>0</v>
      </c>
      <c r="AW65" s="172"/>
      <c r="AX65" s="171">
        <f>SUM(AX64:AY64)</f>
        <v>0</v>
      </c>
      <c r="AY65" s="172"/>
      <c r="AZ65" s="171">
        <f>SUM(AZ64:BA64)</f>
        <v>0</v>
      </c>
      <c r="BA65" s="172"/>
      <c r="BB65" s="171">
        <f>SUM(BB64:BC64)</f>
        <v>0</v>
      </c>
      <c r="BC65" s="172"/>
      <c r="BD65" s="171">
        <f>SUM(BD64:BE64)</f>
        <v>0</v>
      </c>
      <c r="BE65" s="172"/>
      <c r="BF65" s="171">
        <f>SUM(BF64:BG64)</f>
        <v>0</v>
      </c>
      <c r="BG65" s="172"/>
      <c r="BH65" s="61" t="e">
        <f t="shared" si="33"/>
        <v>#DIV/0!</v>
      </c>
      <c r="BI65" s="173"/>
      <c r="BJ65" s="110"/>
      <c r="BK65" s="174"/>
      <c r="BL65" s="172"/>
      <c r="BM65" s="174"/>
      <c r="BN65" s="172"/>
      <c r="BO65" s="174"/>
      <c r="BP65" s="172"/>
      <c r="BQ65" s="175"/>
      <c r="BR65" s="172"/>
    </row>
    <row r="66" spans="1:70" ht="17.25" customHeight="1">
      <c r="A66" s="86"/>
      <c r="B66" s="87"/>
      <c r="C66" s="167" t="s">
        <v>107</v>
      </c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68"/>
      <c r="O66" s="167">
        <f>O47+O57+O62+O65</f>
        <v>114.5</v>
      </c>
      <c r="P66" s="168"/>
      <c r="Q66" s="167">
        <f>Q47+Q57+Q62+Q65</f>
        <v>3435</v>
      </c>
      <c r="R66" s="168"/>
      <c r="S66" s="167">
        <f>S47+S57+S62+S65</f>
        <v>1800</v>
      </c>
      <c r="T66" s="168"/>
      <c r="U66" s="167">
        <f>U47+U57+U62+U65</f>
        <v>1185</v>
      </c>
      <c r="V66" s="168"/>
      <c r="W66" s="167">
        <f>W47+W57+W62+W65</f>
        <v>1800</v>
      </c>
      <c r="X66" s="168"/>
      <c r="Y66" s="94">
        <f>Y65+Y62+Y57+Y47</f>
        <v>26</v>
      </c>
      <c r="Z66" s="167">
        <f>Z47+Z57+Z62+Z65</f>
        <v>780</v>
      </c>
      <c r="AA66" s="168"/>
      <c r="AB66" s="167">
        <f>AB47+AB57+AB62+AB65</f>
        <v>288</v>
      </c>
      <c r="AC66" s="168"/>
      <c r="AD66" s="167">
        <f>AD47+AD57+AD62+AD65</f>
        <v>124</v>
      </c>
      <c r="AE66" s="168"/>
      <c r="AF66" s="167">
        <f>AF47+AF57+AF62+AF65</f>
        <v>0</v>
      </c>
      <c r="AG66" s="168"/>
      <c r="AH66" s="167">
        <f>AH47+AH57+AH62+AH65</f>
        <v>164</v>
      </c>
      <c r="AI66" s="168"/>
      <c r="AJ66" s="167">
        <f>AJ47+AJ57+AJ62+AJ65</f>
        <v>492</v>
      </c>
      <c r="AK66" s="168"/>
      <c r="AL66" s="88"/>
      <c r="AM66" s="170"/>
      <c r="AN66" s="168"/>
      <c r="AO66" s="167"/>
      <c r="AP66" s="168"/>
      <c r="AQ66" s="167">
        <v>4</v>
      </c>
      <c r="AR66" s="168"/>
      <c r="AS66" s="167">
        <v>4</v>
      </c>
      <c r="AT66" s="168"/>
      <c r="AU66" s="94">
        <f>AU65+AU62+AU57+AU47</f>
        <v>34</v>
      </c>
      <c r="AV66" s="167">
        <f>AV47+AV57+AV62+AV65</f>
        <v>1020</v>
      </c>
      <c r="AW66" s="168"/>
      <c r="AX66" s="167">
        <f>AX47+AX57+AX62+AX65</f>
        <v>270</v>
      </c>
      <c r="AY66" s="168"/>
      <c r="AZ66" s="167">
        <f>AZ47+AZ57+AZ62+AZ65</f>
        <v>110</v>
      </c>
      <c r="BA66" s="168"/>
      <c r="BB66" s="167">
        <f>BB47+BB57+BB62+BB65</f>
        <v>0</v>
      </c>
      <c r="BC66" s="168"/>
      <c r="BD66" s="167">
        <f>BD47+BD57+BD62+BD65</f>
        <v>160</v>
      </c>
      <c r="BE66" s="168"/>
      <c r="BF66" s="167">
        <f>BF47+BF57+BF62+BF65</f>
        <v>750</v>
      </c>
      <c r="BG66" s="168"/>
      <c r="BH66" s="88"/>
      <c r="BI66" s="170"/>
      <c r="BJ66" s="168"/>
      <c r="BK66" s="167"/>
      <c r="BL66" s="168"/>
      <c r="BM66" s="167">
        <v>3</v>
      </c>
      <c r="BN66" s="168"/>
      <c r="BO66" s="167">
        <v>6</v>
      </c>
      <c r="BP66" s="168"/>
      <c r="BQ66" s="169"/>
      <c r="BR66" s="168"/>
    </row>
    <row r="67" spans="1:70" ht="16.5" hidden="1" customHeight="1">
      <c r="A67" s="153" t="s">
        <v>108</v>
      </c>
      <c r="B67" s="154"/>
      <c r="C67" s="154"/>
      <c r="D67" s="154"/>
      <c r="E67" s="154"/>
      <c r="F67" s="154"/>
      <c r="G67" s="154"/>
      <c r="H67" s="154"/>
      <c r="I67" s="154"/>
      <c r="J67" s="154"/>
      <c r="K67" s="154"/>
      <c r="L67" s="154"/>
      <c r="M67" s="154"/>
      <c r="N67" s="154"/>
      <c r="O67" s="154"/>
      <c r="P67" s="154"/>
      <c r="Q67" s="154"/>
      <c r="R67" s="154"/>
      <c r="S67" s="154"/>
      <c r="T67" s="154"/>
      <c r="U67" s="154"/>
      <c r="V67" s="154"/>
      <c r="W67" s="154"/>
      <c r="X67" s="154"/>
      <c r="Y67" s="154"/>
      <c r="Z67" s="154"/>
      <c r="AA67" s="154"/>
      <c r="AB67" s="154"/>
      <c r="AC67" s="154"/>
      <c r="AD67" s="154"/>
      <c r="AE67" s="154"/>
      <c r="AF67" s="154"/>
      <c r="AG67" s="154"/>
      <c r="AH67" s="154"/>
      <c r="AI67" s="154"/>
      <c r="AJ67" s="154"/>
      <c r="AK67" s="154"/>
      <c r="AL67" s="154"/>
      <c r="AM67" s="154"/>
      <c r="AN67" s="154"/>
      <c r="AO67" s="154"/>
      <c r="AP67" s="154"/>
      <c r="AQ67" s="154"/>
      <c r="AR67" s="154"/>
      <c r="AS67" s="154"/>
      <c r="AT67" s="154"/>
      <c r="AU67" s="154"/>
      <c r="AV67" s="154"/>
      <c r="AW67" s="154"/>
      <c r="AX67" s="154"/>
      <c r="AY67" s="154"/>
      <c r="AZ67" s="154"/>
      <c r="BA67" s="154"/>
      <c r="BB67" s="154"/>
      <c r="BC67" s="154"/>
      <c r="BD67" s="154"/>
      <c r="BE67" s="154"/>
      <c r="BF67" s="154"/>
      <c r="BG67" s="154"/>
      <c r="BH67" s="154"/>
      <c r="BI67" s="154"/>
      <c r="BJ67" s="154"/>
      <c r="BK67" s="154"/>
      <c r="BL67" s="154"/>
      <c r="BM67" s="154"/>
      <c r="BN67" s="154"/>
      <c r="BO67" s="154"/>
      <c r="BP67" s="154"/>
      <c r="BQ67" s="154"/>
      <c r="BR67" s="155"/>
    </row>
    <row r="68" spans="1:70" ht="25.5" hidden="1" customHeight="1">
      <c r="A68" s="5">
        <v>1</v>
      </c>
      <c r="B68" s="6"/>
      <c r="C68" s="166" t="s">
        <v>109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61"/>
      <c r="P68" s="162"/>
      <c r="Q68" s="163">
        <f t="shared" ref="Q68:Q69" si="34">O68*30</f>
        <v>0</v>
      </c>
      <c r="R68" s="162"/>
      <c r="S68" s="161">
        <f t="shared" ref="S68:S69" si="35">W68</f>
        <v>0</v>
      </c>
      <c r="T68" s="162"/>
      <c r="U68" s="161"/>
      <c r="V68" s="162"/>
      <c r="W68" s="161">
        <f t="shared" ref="W68:W69" si="36">Z68+AV68</f>
        <v>0</v>
      </c>
      <c r="X68" s="162"/>
      <c r="Y68" s="47"/>
      <c r="Z68" s="161">
        <f t="shared" ref="Z68:Z69" si="37">Y68*30</f>
        <v>0</v>
      </c>
      <c r="AA68" s="162"/>
      <c r="AB68" s="161">
        <f t="shared" ref="AB68:AB69" si="38">AD68+AF68+AH68</f>
        <v>48</v>
      </c>
      <c r="AC68" s="162"/>
      <c r="AD68" s="161"/>
      <c r="AE68" s="162"/>
      <c r="AF68" s="161"/>
      <c r="AG68" s="162"/>
      <c r="AH68" s="161">
        <v>48</v>
      </c>
      <c r="AI68" s="162"/>
      <c r="AJ68" s="161">
        <f t="shared" ref="AJ68:AJ69" si="39">Z68-AB68</f>
        <v>-48</v>
      </c>
      <c r="AK68" s="162"/>
      <c r="AL68" s="59" t="e">
        <f t="shared" ref="AL68:AL69" si="40">AJ68/Z68*100</f>
        <v>#DIV/0!</v>
      </c>
      <c r="AM68" s="163"/>
      <c r="AN68" s="162"/>
      <c r="AO68" s="161"/>
      <c r="AP68" s="162"/>
      <c r="AQ68" s="161"/>
      <c r="AR68" s="162"/>
      <c r="AS68" s="161"/>
      <c r="AT68" s="162"/>
      <c r="AU68" s="47"/>
      <c r="AV68" s="161">
        <f t="shared" ref="AV68:AV69" si="41">AU68*30</f>
        <v>0</v>
      </c>
      <c r="AW68" s="162"/>
      <c r="AX68" s="161">
        <f t="shared" ref="AX68:AX69" si="42">AZ68+BB68+BD68</f>
        <v>48</v>
      </c>
      <c r="AY68" s="144"/>
      <c r="AZ68" s="161"/>
      <c r="BA68" s="162"/>
      <c r="BB68" s="161"/>
      <c r="BC68" s="162"/>
      <c r="BD68" s="161">
        <v>48</v>
      </c>
      <c r="BE68" s="162"/>
      <c r="BF68" s="161">
        <f t="shared" ref="BF68:BF69" si="43">AV68-AX68</f>
        <v>-48</v>
      </c>
      <c r="BG68" s="162"/>
      <c r="BH68" s="59" t="e">
        <f t="shared" ref="BH68:BH69" si="44">BF68/AV68*100</f>
        <v>#DIV/0!</v>
      </c>
      <c r="BI68" s="163"/>
      <c r="BJ68" s="162"/>
      <c r="BK68" s="161"/>
      <c r="BL68" s="145"/>
      <c r="BM68" s="161"/>
      <c r="BN68" s="162"/>
      <c r="BO68" s="161"/>
      <c r="BP68" s="145"/>
      <c r="BQ68" s="165"/>
      <c r="BR68" s="162"/>
    </row>
    <row r="69" spans="1:70" ht="15" hidden="1" customHeight="1">
      <c r="A69" s="5">
        <v>2</v>
      </c>
      <c r="B69" s="6"/>
      <c r="C69" s="166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61"/>
      <c r="P69" s="162"/>
      <c r="Q69" s="163">
        <f t="shared" si="34"/>
        <v>0</v>
      </c>
      <c r="R69" s="162"/>
      <c r="S69" s="161">
        <f t="shared" si="35"/>
        <v>0</v>
      </c>
      <c r="T69" s="162"/>
      <c r="U69" s="161"/>
      <c r="V69" s="162"/>
      <c r="W69" s="161">
        <f t="shared" si="36"/>
        <v>0</v>
      </c>
      <c r="X69" s="162"/>
      <c r="Y69" s="47"/>
      <c r="Z69" s="161">
        <f t="shared" si="37"/>
        <v>0</v>
      </c>
      <c r="AA69" s="162"/>
      <c r="AB69" s="161">
        <f t="shared" si="38"/>
        <v>0</v>
      </c>
      <c r="AC69" s="162"/>
      <c r="AD69" s="161"/>
      <c r="AE69" s="162"/>
      <c r="AF69" s="161"/>
      <c r="AG69" s="162"/>
      <c r="AH69" s="161"/>
      <c r="AI69" s="162"/>
      <c r="AJ69" s="161">
        <f t="shared" si="39"/>
        <v>0</v>
      </c>
      <c r="AK69" s="162"/>
      <c r="AL69" s="59" t="e">
        <f t="shared" si="40"/>
        <v>#DIV/0!</v>
      </c>
      <c r="AM69" s="163"/>
      <c r="AN69" s="162"/>
      <c r="AO69" s="161"/>
      <c r="AP69" s="162"/>
      <c r="AQ69" s="164"/>
      <c r="AR69" s="162"/>
      <c r="AS69" s="164"/>
      <c r="AT69" s="162"/>
      <c r="AU69" s="47"/>
      <c r="AV69" s="161">
        <f t="shared" si="41"/>
        <v>0</v>
      </c>
      <c r="AW69" s="162"/>
      <c r="AX69" s="161">
        <f t="shared" si="42"/>
        <v>0</v>
      </c>
      <c r="AY69" s="144"/>
      <c r="AZ69" s="161"/>
      <c r="BA69" s="162"/>
      <c r="BB69" s="161"/>
      <c r="BC69" s="162"/>
      <c r="BD69" s="161"/>
      <c r="BE69" s="162"/>
      <c r="BF69" s="161">
        <f t="shared" si="43"/>
        <v>0</v>
      </c>
      <c r="BG69" s="162"/>
      <c r="BH69" s="59" t="e">
        <f t="shared" si="44"/>
        <v>#DIV/0!</v>
      </c>
      <c r="BI69" s="163"/>
      <c r="BJ69" s="162"/>
      <c r="BK69" s="161"/>
      <c r="BL69" s="145"/>
      <c r="BM69" s="164"/>
      <c r="BN69" s="162"/>
      <c r="BO69" s="164"/>
      <c r="BP69" s="145"/>
      <c r="BQ69" s="165"/>
      <c r="BR69" s="162"/>
    </row>
    <row r="70" spans="1:70" ht="15.75" customHeight="1">
      <c r="A70" s="89"/>
      <c r="B70" s="34"/>
      <c r="C70" s="90"/>
      <c r="D70" s="90"/>
      <c r="E70" s="90"/>
      <c r="F70" s="90"/>
      <c r="G70" s="90"/>
      <c r="H70" s="90"/>
      <c r="I70" s="90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157" t="s">
        <v>110</v>
      </c>
      <c r="X70" s="108"/>
      <c r="Y70" s="108"/>
      <c r="Z70" s="108"/>
      <c r="AA70" s="108"/>
      <c r="AB70" s="108"/>
      <c r="AC70" s="108"/>
      <c r="AD70" s="108"/>
      <c r="AE70" s="108"/>
      <c r="AF70" s="108"/>
      <c r="AG70" s="108"/>
      <c r="AH70" s="108"/>
      <c r="AI70" s="108"/>
      <c r="AJ70" s="108"/>
      <c r="AK70" s="89"/>
      <c r="AL70" s="90"/>
      <c r="AM70" s="89"/>
      <c r="AN70" s="89"/>
      <c r="AO70" s="89"/>
      <c r="AP70" s="89"/>
      <c r="AQ70" s="89"/>
      <c r="AR70" s="89"/>
      <c r="AS70" s="89"/>
      <c r="AT70" s="89"/>
      <c r="AU70" s="92"/>
      <c r="AV70" s="89"/>
      <c r="AW70" s="89"/>
      <c r="AX70" s="89"/>
      <c r="AY70" s="89"/>
      <c r="AZ70" s="89"/>
      <c r="BA70" s="156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90"/>
      <c r="BN70" s="90"/>
      <c r="BO70" s="90"/>
      <c r="BP70" s="89"/>
      <c r="BQ70" s="89"/>
      <c r="BR70" s="89"/>
    </row>
    <row r="71" spans="1:70" ht="32.25" customHeight="1">
      <c r="A71" s="89"/>
      <c r="B71" s="34"/>
      <c r="C71" s="90"/>
      <c r="D71" s="90"/>
      <c r="E71" s="90"/>
      <c r="F71" s="90"/>
      <c r="G71" s="91" t="s">
        <v>39</v>
      </c>
      <c r="H71" s="158" t="s">
        <v>111</v>
      </c>
      <c r="I71" s="154"/>
      <c r="J71" s="154"/>
      <c r="K71" s="154"/>
      <c r="L71" s="154"/>
      <c r="M71" s="154"/>
      <c r="N71" s="154"/>
      <c r="O71" s="154"/>
      <c r="P71" s="154"/>
      <c r="Q71" s="154"/>
      <c r="R71" s="154"/>
      <c r="S71" s="154"/>
      <c r="T71" s="154"/>
      <c r="U71" s="154"/>
      <c r="V71" s="154"/>
      <c r="W71" s="154"/>
      <c r="X71" s="154"/>
      <c r="Y71" s="154"/>
      <c r="Z71" s="154"/>
      <c r="AA71" s="154"/>
      <c r="AB71" s="154"/>
      <c r="AC71" s="154"/>
      <c r="AD71" s="154"/>
      <c r="AE71" s="154"/>
      <c r="AF71" s="154"/>
      <c r="AG71" s="155"/>
      <c r="AH71" s="158" t="s">
        <v>112</v>
      </c>
      <c r="AI71" s="154"/>
      <c r="AJ71" s="154"/>
      <c r="AK71" s="155"/>
      <c r="AL71" s="158" t="s">
        <v>113</v>
      </c>
      <c r="AM71" s="154"/>
      <c r="AN71" s="154"/>
      <c r="AO71" s="154"/>
      <c r="AP71" s="155"/>
      <c r="AQ71" s="158" t="s">
        <v>114</v>
      </c>
      <c r="AR71" s="154"/>
      <c r="AS71" s="154"/>
      <c r="AT71" s="154"/>
      <c r="AU71" s="154"/>
      <c r="AV71" s="154"/>
      <c r="AW71" s="154"/>
      <c r="AX71" s="154"/>
      <c r="AY71" s="155"/>
      <c r="AZ71" s="90"/>
      <c r="BA71" s="159"/>
      <c r="BB71" s="105"/>
      <c r="BC71" s="105"/>
      <c r="BD71" s="105"/>
      <c r="BE71" s="105"/>
      <c r="BF71" s="105"/>
      <c r="BG71" s="105"/>
      <c r="BH71" s="105"/>
      <c r="BI71" s="105"/>
      <c r="BJ71" s="105"/>
      <c r="BK71" s="159"/>
      <c r="BL71" s="105"/>
      <c r="BM71" s="105"/>
      <c r="BN71" s="105"/>
      <c r="BO71" s="105"/>
      <c r="BP71" s="105"/>
      <c r="BQ71" s="105"/>
      <c r="BR71" s="103"/>
    </row>
    <row r="72" spans="1:70" ht="15.75" customHeight="1">
      <c r="A72" s="89"/>
      <c r="B72" s="34"/>
      <c r="C72" s="90"/>
      <c r="D72" s="90"/>
      <c r="E72" s="90"/>
      <c r="F72" s="90"/>
      <c r="G72" s="91" t="s">
        <v>115</v>
      </c>
      <c r="H72" s="160" t="s">
        <v>116</v>
      </c>
      <c r="I72" s="154"/>
      <c r="J72" s="154"/>
      <c r="K72" s="154"/>
      <c r="L72" s="154"/>
      <c r="M72" s="154"/>
      <c r="N72" s="154"/>
      <c r="O72" s="154"/>
      <c r="P72" s="154"/>
      <c r="Q72" s="154"/>
      <c r="R72" s="154"/>
      <c r="S72" s="154"/>
      <c r="T72" s="154"/>
      <c r="U72" s="154"/>
      <c r="V72" s="154"/>
      <c r="W72" s="154"/>
      <c r="X72" s="154"/>
      <c r="Y72" s="154"/>
      <c r="Z72" s="154"/>
      <c r="AA72" s="154"/>
      <c r="AB72" s="154"/>
      <c r="AC72" s="154"/>
      <c r="AD72" s="154"/>
      <c r="AE72" s="154"/>
      <c r="AF72" s="154"/>
      <c r="AG72" s="155"/>
      <c r="AH72" s="153">
        <v>4</v>
      </c>
      <c r="AI72" s="154"/>
      <c r="AJ72" s="154"/>
      <c r="AK72" s="155"/>
      <c r="AL72" s="153">
        <v>180</v>
      </c>
      <c r="AM72" s="154"/>
      <c r="AN72" s="154"/>
      <c r="AO72" s="154"/>
      <c r="AP72" s="155"/>
      <c r="AQ72" s="153" t="s">
        <v>117</v>
      </c>
      <c r="AR72" s="154"/>
      <c r="AS72" s="154"/>
      <c r="AT72" s="154"/>
      <c r="AU72" s="154"/>
      <c r="AV72" s="154"/>
      <c r="AW72" s="154"/>
      <c r="AX72" s="154"/>
      <c r="AY72" s="155"/>
      <c r="AZ72" s="34"/>
      <c r="BA72" s="156"/>
      <c r="BB72" s="105"/>
      <c r="BC72" s="105"/>
      <c r="BD72" s="105"/>
      <c r="BE72" s="105"/>
      <c r="BF72" s="105"/>
      <c r="BG72" s="105"/>
      <c r="BH72" s="105"/>
      <c r="BI72" s="105"/>
      <c r="BJ72" s="105"/>
      <c r="BK72" s="156"/>
      <c r="BL72" s="105"/>
      <c r="BM72" s="105"/>
      <c r="BN72" s="105"/>
      <c r="BO72" s="105"/>
      <c r="BP72" s="105"/>
      <c r="BQ72" s="105"/>
      <c r="BR72" s="89"/>
    </row>
    <row r="73" spans="1:70" ht="15.75" customHeight="1">
      <c r="A73" s="89"/>
      <c r="B73" s="34"/>
      <c r="C73" s="90"/>
      <c r="D73" s="90"/>
      <c r="E73" s="90"/>
      <c r="F73" s="90"/>
      <c r="G73" s="91"/>
      <c r="H73" s="153"/>
      <c r="I73" s="154"/>
      <c r="J73" s="154"/>
      <c r="K73" s="154"/>
      <c r="L73" s="154"/>
      <c r="M73" s="154"/>
      <c r="N73" s="154"/>
      <c r="O73" s="154"/>
      <c r="P73" s="154"/>
      <c r="Q73" s="154"/>
      <c r="R73" s="154"/>
      <c r="S73" s="154"/>
      <c r="T73" s="154"/>
      <c r="U73" s="154"/>
      <c r="V73" s="154"/>
      <c r="W73" s="154"/>
      <c r="X73" s="154"/>
      <c r="Y73" s="154"/>
      <c r="Z73" s="154"/>
      <c r="AA73" s="154"/>
      <c r="AB73" s="154"/>
      <c r="AC73" s="154"/>
      <c r="AD73" s="154"/>
      <c r="AE73" s="154"/>
      <c r="AF73" s="154"/>
      <c r="AG73" s="155"/>
      <c r="AH73" s="153"/>
      <c r="AI73" s="154"/>
      <c r="AJ73" s="154"/>
      <c r="AK73" s="155"/>
      <c r="AL73" s="153"/>
      <c r="AM73" s="154"/>
      <c r="AN73" s="154"/>
      <c r="AO73" s="154"/>
      <c r="AP73" s="155"/>
      <c r="AQ73" s="153"/>
      <c r="AR73" s="154"/>
      <c r="AS73" s="154"/>
      <c r="AT73" s="154"/>
      <c r="AU73" s="154"/>
      <c r="AV73" s="154"/>
      <c r="AW73" s="154"/>
      <c r="AX73" s="154"/>
      <c r="AY73" s="155"/>
      <c r="AZ73" s="34"/>
      <c r="BA73" s="156"/>
      <c r="BB73" s="105"/>
      <c r="BC73" s="105"/>
      <c r="BD73" s="105"/>
      <c r="BE73" s="105"/>
      <c r="BF73" s="105"/>
      <c r="BG73" s="105"/>
      <c r="BH73" s="105"/>
      <c r="BI73" s="105"/>
      <c r="BJ73" s="105"/>
      <c r="BK73" s="156"/>
      <c r="BL73" s="105"/>
      <c r="BM73" s="105"/>
      <c r="BN73" s="105"/>
      <c r="BO73" s="105"/>
      <c r="BP73" s="105"/>
      <c r="BQ73" s="105"/>
      <c r="BR73" s="89"/>
    </row>
    <row r="74" spans="1:70" ht="15.75" customHeight="1">
      <c r="A74" s="89"/>
      <c r="B74" s="89"/>
      <c r="C74" s="89"/>
      <c r="D74" s="89"/>
      <c r="E74" s="89"/>
      <c r="F74" s="89"/>
      <c r="G74" s="91"/>
      <c r="H74" s="153"/>
      <c r="I74" s="154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5"/>
      <c r="AH74" s="153"/>
      <c r="AI74" s="154"/>
      <c r="AJ74" s="154"/>
      <c r="AK74" s="155"/>
      <c r="AL74" s="153"/>
      <c r="AM74" s="154"/>
      <c r="AN74" s="154"/>
      <c r="AO74" s="154"/>
      <c r="AP74" s="155"/>
      <c r="AQ74" s="153"/>
      <c r="AR74" s="154"/>
      <c r="AS74" s="154"/>
      <c r="AT74" s="154"/>
      <c r="AU74" s="154"/>
      <c r="AV74" s="154"/>
      <c r="AW74" s="154"/>
      <c r="AX74" s="154"/>
      <c r="AY74" s="155"/>
      <c r="AZ74" s="34"/>
      <c r="BA74" s="156"/>
      <c r="BB74" s="105"/>
      <c r="BC74" s="105"/>
      <c r="BD74" s="105"/>
      <c r="BE74" s="105"/>
      <c r="BF74" s="105"/>
      <c r="BG74" s="105"/>
      <c r="BH74" s="105"/>
      <c r="BI74" s="105"/>
      <c r="BJ74" s="105"/>
      <c r="BK74" s="156"/>
      <c r="BL74" s="105"/>
      <c r="BM74" s="105"/>
      <c r="BN74" s="105"/>
      <c r="BO74" s="105"/>
      <c r="BP74" s="105"/>
      <c r="BQ74" s="105"/>
      <c r="BR74" s="89"/>
    </row>
    <row r="75" spans="1:70" ht="15" customHeight="1">
      <c r="A75" s="89"/>
      <c r="B75" s="89"/>
      <c r="C75" s="89"/>
      <c r="D75" s="89"/>
      <c r="E75" s="89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2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  <c r="AS75" s="89"/>
      <c r="AT75" s="89"/>
      <c r="AU75" s="92"/>
      <c r="AV75" s="89"/>
      <c r="AW75" s="89"/>
      <c r="AX75" s="89"/>
      <c r="AY75" s="89"/>
      <c r="AZ75" s="89"/>
      <c r="BA75" s="89"/>
      <c r="BB75" s="89"/>
      <c r="BC75" s="89"/>
      <c r="BD75" s="89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</row>
    <row r="76" spans="1:70" ht="34.5" customHeight="1">
      <c r="A76" s="89"/>
      <c r="B76" s="89"/>
      <c r="C76" s="89"/>
      <c r="D76" s="89"/>
      <c r="E76" s="89"/>
      <c r="F76" s="89"/>
      <c r="G76" s="146" t="s">
        <v>118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8"/>
      <c r="R76" s="146" t="s">
        <v>119</v>
      </c>
      <c r="S76" s="147"/>
      <c r="T76" s="147"/>
      <c r="U76" s="147"/>
      <c r="V76" s="147"/>
      <c r="W76" s="147"/>
      <c r="X76" s="148"/>
      <c r="Y76" s="92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  <c r="AS76" s="89"/>
      <c r="AT76" s="89"/>
      <c r="AU76" s="92"/>
      <c r="AV76" s="89"/>
      <c r="AW76" s="89"/>
      <c r="AX76" s="89"/>
      <c r="AY76" s="89"/>
      <c r="AZ76" s="89"/>
      <c r="BA76" s="89"/>
      <c r="BB76" s="89"/>
      <c r="BC76" s="89"/>
      <c r="BD76" s="89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</row>
    <row r="77" spans="1:70" ht="33.75" customHeight="1">
      <c r="A77" s="89"/>
      <c r="B77" s="89"/>
      <c r="C77" s="89"/>
      <c r="D77" s="89"/>
      <c r="E77" s="89"/>
      <c r="F77" s="89"/>
      <c r="G77" s="149" t="s">
        <v>120</v>
      </c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49" t="s">
        <v>121</v>
      </c>
      <c r="S77" s="150"/>
      <c r="T77" s="150"/>
      <c r="U77" s="150"/>
      <c r="V77" s="150"/>
      <c r="W77" s="150"/>
      <c r="X77" s="151"/>
      <c r="Y77" s="92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  <c r="AS77" s="89"/>
      <c r="AT77" s="89"/>
      <c r="AU77" s="92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</row>
    <row r="78" spans="1:70" ht="27" customHeight="1">
      <c r="A78" s="89"/>
      <c r="B78" s="92"/>
      <c r="C78" s="92"/>
      <c r="D78" s="92"/>
      <c r="E78" s="92"/>
      <c r="F78" s="92"/>
      <c r="G78" s="134" t="s">
        <v>122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34" t="s">
        <v>122</v>
      </c>
      <c r="S78" s="105"/>
      <c r="T78" s="105"/>
      <c r="U78" s="105"/>
      <c r="V78" s="105"/>
      <c r="W78" s="105"/>
      <c r="X78" s="135"/>
      <c r="Y78" s="92"/>
      <c r="Z78" s="89"/>
      <c r="AA78" s="89"/>
      <c r="AB78" s="89"/>
      <c r="AC78" s="89"/>
      <c r="AD78" s="137" t="s">
        <v>123</v>
      </c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  <c r="BN78" s="105"/>
      <c r="BO78" s="105"/>
      <c r="BP78" s="105"/>
      <c r="BQ78" s="89"/>
      <c r="BR78" s="89"/>
    </row>
    <row r="79" spans="1:70" ht="31.5" customHeight="1">
      <c r="A79" s="89"/>
      <c r="B79" s="92"/>
      <c r="C79" s="92"/>
      <c r="D79" s="92"/>
      <c r="E79" s="92"/>
      <c r="F79" s="92"/>
      <c r="G79" s="152" t="s">
        <v>124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52" t="s">
        <v>125</v>
      </c>
      <c r="S79" s="105"/>
      <c r="T79" s="105"/>
      <c r="U79" s="105"/>
      <c r="V79" s="105"/>
      <c r="W79" s="105"/>
      <c r="X79" s="135"/>
      <c r="Y79" s="92"/>
      <c r="Z79" s="89"/>
      <c r="AA79" s="89"/>
      <c r="AB79" s="89"/>
      <c r="AC79" s="89"/>
      <c r="AD79" s="95"/>
      <c r="AE79" s="95"/>
      <c r="AF79" s="95"/>
      <c r="AG79" s="95"/>
      <c r="AH79" s="95"/>
      <c r="AI79" s="95"/>
      <c r="AJ79" s="95"/>
      <c r="AK79" s="95"/>
      <c r="AL79" s="95"/>
      <c r="AM79" s="95"/>
      <c r="AN79" s="95"/>
      <c r="AO79" s="95"/>
      <c r="AP79" s="95"/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  <c r="BI79" s="95"/>
      <c r="BJ79" s="95"/>
      <c r="BK79" s="95"/>
      <c r="BL79" s="95"/>
      <c r="BM79" s="95"/>
      <c r="BN79" s="95"/>
      <c r="BO79" s="95"/>
      <c r="BP79" s="95"/>
      <c r="BQ79" s="89"/>
      <c r="BR79" s="89"/>
    </row>
    <row r="80" spans="1:70" ht="30.75" customHeight="1">
      <c r="A80" s="89"/>
      <c r="B80" s="92"/>
      <c r="C80" s="92"/>
      <c r="D80" s="92"/>
      <c r="E80" s="92"/>
      <c r="F80" s="92"/>
      <c r="G80" s="134" t="s">
        <v>126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34" t="s">
        <v>127</v>
      </c>
      <c r="S80" s="105"/>
      <c r="T80" s="105"/>
      <c r="U80" s="105"/>
      <c r="V80" s="105"/>
      <c r="W80" s="105"/>
      <c r="X80" s="135"/>
      <c r="Y80" s="92"/>
      <c r="Z80" s="89"/>
      <c r="AA80" s="89"/>
      <c r="AB80" s="89"/>
      <c r="AC80" s="89"/>
      <c r="AD80" s="95"/>
      <c r="AE80" s="95"/>
      <c r="AF80" s="95"/>
      <c r="AG80" s="95"/>
      <c r="AH80" s="95"/>
      <c r="AI80" s="95"/>
      <c r="AJ80" s="95"/>
      <c r="AK80" s="95"/>
      <c r="AL80" s="95"/>
      <c r="AM80" s="95"/>
      <c r="AN80" s="95"/>
      <c r="AO80" s="95"/>
      <c r="AP80" s="95"/>
      <c r="AQ80" s="95"/>
      <c r="AR80" s="95"/>
      <c r="AS80" s="95"/>
      <c r="AT80" s="95"/>
      <c r="AU80" s="95"/>
      <c r="AV80" s="95"/>
      <c r="AW80" s="95"/>
      <c r="AX80" s="95"/>
      <c r="AY80" s="95"/>
      <c r="AZ80" s="95"/>
      <c r="BA80" s="95"/>
      <c r="BB80" s="95"/>
      <c r="BC80" s="95"/>
      <c r="BD80" s="95"/>
      <c r="BE80" s="95"/>
      <c r="BF80" s="95"/>
      <c r="BG80" s="95"/>
      <c r="BH80" s="95"/>
      <c r="BI80" s="95"/>
      <c r="BJ80" s="95"/>
      <c r="BK80" s="95"/>
      <c r="BL80" s="95"/>
      <c r="BM80" s="95"/>
      <c r="BN80" s="95"/>
      <c r="BO80" s="95"/>
      <c r="BP80" s="95"/>
      <c r="BQ80" s="89"/>
      <c r="BR80" s="89"/>
    </row>
    <row r="81" spans="1:70" ht="30" customHeight="1">
      <c r="A81" s="89"/>
      <c r="B81" s="90"/>
      <c r="C81" s="90"/>
      <c r="D81" s="90"/>
      <c r="E81" s="90"/>
      <c r="F81" s="90"/>
      <c r="G81" s="134" t="s">
        <v>128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34" t="s">
        <v>129</v>
      </c>
      <c r="S81" s="105"/>
      <c r="T81" s="105"/>
      <c r="U81" s="105"/>
      <c r="V81" s="105"/>
      <c r="W81" s="105"/>
      <c r="X81" s="135"/>
      <c r="Y81" s="92"/>
      <c r="Z81" s="89"/>
      <c r="AA81" s="89"/>
      <c r="AB81" s="89"/>
      <c r="AC81" s="89"/>
      <c r="AD81" s="96"/>
      <c r="AE81" s="96"/>
      <c r="AF81" s="136" t="s">
        <v>130</v>
      </c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96"/>
      <c r="BK81" s="96"/>
      <c r="BL81" s="96"/>
      <c r="BM81" s="96"/>
      <c r="BN81" s="96"/>
      <c r="BO81" s="96"/>
      <c r="BP81" s="96"/>
      <c r="BQ81" s="96"/>
      <c r="BR81" s="96"/>
    </row>
    <row r="82" spans="1:70" ht="23.25" customHeight="1">
      <c r="A82" s="89"/>
      <c r="B82" s="90"/>
      <c r="C82" s="90"/>
      <c r="D82" s="90"/>
      <c r="E82" s="90"/>
      <c r="F82" s="90"/>
      <c r="G82" s="142" t="s">
        <v>131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35"/>
      <c r="R82" s="142" t="s">
        <v>132</v>
      </c>
      <c r="S82" s="105"/>
      <c r="T82" s="105"/>
      <c r="U82" s="105"/>
      <c r="V82" s="105"/>
      <c r="W82" s="105"/>
      <c r="X82" s="135"/>
      <c r="Y82" s="92"/>
      <c r="Z82" s="89"/>
      <c r="AA82" s="89"/>
      <c r="AB82" s="89"/>
      <c r="AC82" s="89"/>
      <c r="AD82" s="97" t="s">
        <v>133</v>
      </c>
      <c r="AE82" s="97"/>
      <c r="AF82" s="97" t="s">
        <v>134</v>
      </c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7"/>
      <c r="BE82" s="97"/>
      <c r="BF82" s="97"/>
      <c r="BG82" s="97"/>
      <c r="BH82" s="97"/>
      <c r="BI82" s="97"/>
      <c r="BJ82" s="97"/>
      <c r="BK82" s="97"/>
      <c r="BL82" s="97"/>
      <c r="BM82" s="97"/>
      <c r="BN82" s="97"/>
      <c r="BO82" s="97"/>
      <c r="BP82" s="97"/>
      <c r="BQ82" s="97"/>
      <c r="BR82" s="89"/>
    </row>
    <row r="83" spans="1:70" ht="15" hidden="1" customHeight="1">
      <c r="A83" s="89"/>
      <c r="B83" s="90"/>
      <c r="C83" s="90"/>
      <c r="D83" s="90"/>
      <c r="E83" s="90"/>
      <c r="F83" s="90"/>
      <c r="G83" s="143"/>
      <c r="H83" s="105"/>
      <c r="I83" s="105"/>
      <c r="J83" s="105"/>
      <c r="K83" s="105"/>
      <c r="L83" s="105"/>
      <c r="M83" s="105"/>
      <c r="N83" s="105"/>
      <c r="O83" s="105"/>
      <c r="P83" s="105"/>
      <c r="Q83" s="135"/>
      <c r="R83" s="143"/>
      <c r="S83" s="105"/>
      <c r="T83" s="105"/>
      <c r="U83" s="105"/>
      <c r="V83" s="105"/>
      <c r="W83" s="105"/>
      <c r="X83" s="135"/>
      <c r="Y83" s="92"/>
      <c r="Z83" s="89"/>
      <c r="AA83" s="89"/>
      <c r="AB83" s="89"/>
      <c r="AC83" s="89"/>
      <c r="AD83" s="90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89"/>
      <c r="BI83" s="89"/>
      <c r="BJ83" s="89"/>
      <c r="BK83" s="89"/>
      <c r="BL83" s="89"/>
      <c r="BM83" s="89"/>
      <c r="BN83" s="89"/>
      <c r="BO83" s="89"/>
      <c r="BP83" s="89"/>
      <c r="BQ83" s="89"/>
      <c r="BR83" s="89"/>
    </row>
    <row r="84" spans="1:70" ht="22.5" customHeight="1">
      <c r="A84" s="89"/>
      <c r="B84" s="90"/>
      <c r="C84" s="90"/>
      <c r="D84" s="90"/>
      <c r="E84" s="90"/>
      <c r="F84" s="90"/>
      <c r="G84" s="125"/>
      <c r="H84" s="144"/>
      <c r="I84" s="144"/>
      <c r="J84" s="144"/>
      <c r="K84" s="144"/>
      <c r="L84" s="144"/>
      <c r="M84" s="144"/>
      <c r="N84" s="144"/>
      <c r="O84" s="144"/>
      <c r="P84" s="144"/>
      <c r="Q84" s="145"/>
      <c r="R84" s="125"/>
      <c r="S84" s="144"/>
      <c r="T84" s="144"/>
      <c r="U84" s="144"/>
      <c r="V84" s="144"/>
      <c r="W84" s="144"/>
      <c r="X84" s="145"/>
      <c r="Y84" s="92"/>
      <c r="Z84" s="89"/>
      <c r="AA84" s="89"/>
      <c r="AB84" s="89"/>
      <c r="AC84" s="89"/>
      <c r="AD84" s="90"/>
      <c r="AE84" s="89"/>
      <c r="AF84" s="137" t="s">
        <v>135</v>
      </c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89"/>
      <c r="BM84" s="89"/>
      <c r="BN84" s="89"/>
      <c r="BO84" s="89"/>
      <c r="BP84" s="89"/>
      <c r="BQ84" s="89"/>
      <c r="BR84" s="89"/>
    </row>
    <row r="85" spans="1:70" ht="36.5" customHeight="1">
      <c r="A85" s="89"/>
      <c r="S85" s="90"/>
      <c r="T85" s="90"/>
      <c r="U85" s="90"/>
      <c r="V85" s="89"/>
      <c r="W85" s="89"/>
      <c r="X85" s="89"/>
      <c r="Y85" s="92"/>
      <c r="Z85" s="89"/>
      <c r="AA85" s="89"/>
      <c r="AB85" s="89"/>
      <c r="AC85" s="89"/>
      <c r="AD85" s="90"/>
      <c r="AE85" s="89"/>
      <c r="AF85" s="137" t="s">
        <v>136</v>
      </c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89"/>
      <c r="BF85" s="89"/>
      <c r="BG85" s="89"/>
      <c r="BH85" s="89"/>
      <c r="BI85" s="89"/>
      <c r="BJ85" s="89"/>
      <c r="BK85" s="89"/>
      <c r="BL85" s="89"/>
      <c r="BM85" s="89"/>
      <c r="BN85" s="89"/>
      <c r="BO85" s="89"/>
      <c r="BP85" s="89"/>
      <c r="BQ85" s="89"/>
      <c r="BR85" s="89"/>
    </row>
    <row r="86" spans="1:70" ht="16.5" customHeight="1">
      <c r="B86" s="138" t="s">
        <v>137</v>
      </c>
      <c r="C86" s="105"/>
      <c r="D86" s="105"/>
      <c r="E86" s="105"/>
      <c r="F86" s="105"/>
      <c r="G86" s="105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Y86" s="98"/>
      <c r="AL86" s="102"/>
      <c r="AU86" s="98"/>
      <c r="BH86" s="102"/>
    </row>
    <row r="87" spans="1:70" ht="12.75" customHeight="1">
      <c r="Y87" s="98"/>
      <c r="AL87" s="102"/>
      <c r="AU87" s="98"/>
      <c r="BH87" s="102"/>
    </row>
    <row r="88" spans="1:70" ht="12.75" customHeight="1">
      <c r="Y88" s="98"/>
      <c r="AL88" s="102"/>
      <c r="AU88" s="98"/>
      <c r="BH88" s="102"/>
    </row>
    <row r="89" spans="1:70" ht="12.75" customHeight="1">
      <c r="Y89" s="98"/>
      <c r="AL89" s="102"/>
      <c r="AU89" s="98"/>
      <c r="BH89" s="102"/>
    </row>
    <row r="90" spans="1:70" ht="12.75" customHeight="1">
      <c r="Y90" s="98"/>
      <c r="AL90" s="102"/>
      <c r="AU90" s="98"/>
      <c r="BH90" s="102"/>
    </row>
  </sheetData>
  <mergeCells count="981">
    <mergeCell ref="AJ18:AM18"/>
    <mergeCell ref="AN18:AR18"/>
    <mergeCell ref="AS18:AV18"/>
    <mergeCell ref="AW18:AZ18"/>
    <mergeCell ref="B2:M2"/>
    <mergeCell ref="R2:BL2"/>
    <mergeCell ref="AW7:BC7"/>
    <mergeCell ref="B12:M12"/>
    <mergeCell ref="B13:M13"/>
    <mergeCell ref="Z13:AR13"/>
    <mergeCell ref="AA14:AQ14"/>
    <mergeCell ref="Z15:AU15"/>
    <mergeCell ref="AB16:AP16"/>
    <mergeCell ref="AW4:BH5"/>
    <mergeCell ref="B10:M11"/>
    <mergeCell ref="BA18:BE18"/>
    <mergeCell ref="BF18:BI18"/>
    <mergeCell ref="BJ18:BN18"/>
    <mergeCell ref="S26:Y26"/>
    <mergeCell ref="AU26:AY26"/>
    <mergeCell ref="Q28:X28"/>
    <mergeCell ref="Z28:AT28"/>
    <mergeCell ref="AV28:BP28"/>
    <mergeCell ref="AB29:AI29"/>
    <mergeCell ref="AX29:BE29"/>
    <mergeCell ref="AG23:AG24"/>
    <mergeCell ref="AH23:AH24"/>
    <mergeCell ref="AJ23:AJ24"/>
    <mergeCell ref="AK23:AK24"/>
    <mergeCell ref="AL23:AL24"/>
    <mergeCell ref="AM23:AM24"/>
    <mergeCell ref="AR23:AR24"/>
    <mergeCell ref="AT23:AT24"/>
    <mergeCell ref="AU23:AU24"/>
    <mergeCell ref="BB23:BB24"/>
    <mergeCell ref="BC23:BC24"/>
    <mergeCell ref="BD23:BD24"/>
    <mergeCell ref="BF23:BF24"/>
    <mergeCell ref="BG23:BG24"/>
    <mergeCell ref="BQ29:BR29"/>
    <mergeCell ref="AD30:AI30"/>
    <mergeCell ref="AZ30:BE30"/>
    <mergeCell ref="BQ30:BR30"/>
    <mergeCell ref="BQ31:BR31"/>
    <mergeCell ref="A34:BR34"/>
    <mergeCell ref="C35:N35"/>
    <mergeCell ref="O35:P35"/>
    <mergeCell ref="Q35:R35"/>
    <mergeCell ref="S35:T35"/>
    <mergeCell ref="U35:V35"/>
    <mergeCell ref="W35:X35"/>
    <mergeCell ref="Z35:AA35"/>
    <mergeCell ref="AB35:AC35"/>
    <mergeCell ref="AD35:AE35"/>
    <mergeCell ref="AF35:AG35"/>
    <mergeCell ref="AH35:AI35"/>
    <mergeCell ref="AJ35:AK35"/>
    <mergeCell ref="AM35:AN35"/>
    <mergeCell ref="AO35:AP35"/>
    <mergeCell ref="AQ35:AR35"/>
    <mergeCell ref="AS35:AT35"/>
    <mergeCell ref="AV35:AW35"/>
    <mergeCell ref="AX35:AY35"/>
    <mergeCell ref="AZ35:BA35"/>
    <mergeCell ref="BB35:BC35"/>
    <mergeCell ref="BD35:BE35"/>
    <mergeCell ref="BF35:BG35"/>
    <mergeCell ref="BI35:BJ35"/>
    <mergeCell ref="BK35:BL35"/>
    <mergeCell ref="BM35:BN35"/>
    <mergeCell ref="BO35:BP35"/>
    <mergeCell ref="BQ35:BR35"/>
    <mergeCell ref="C36:N36"/>
    <mergeCell ref="O36:P36"/>
    <mergeCell ref="Q36:R36"/>
    <mergeCell ref="S36:T36"/>
    <mergeCell ref="U36:V36"/>
    <mergeCell ref="W36:X36"/>
    <mergeCell ref="Z36:AA36"/>
    <mergeCell ref="AB36:AC36"/>
    <mergeCell ref="AD36:AE36"/>
    <mergeCell ref="AF36:AG36"/>
    <mergeCell ref="AH36:AI36"/>
    <mergeCell ref="AJ36:AK36"/>
    <mergeCell ref="AM36:AN36"/>
    <mergeCell ref="AO36:AP36"/>
    <mergeCell ref="AQ36:AR36"/>
    <mergeCell ref="AS36:AT36"/>
    <mergeCell ref="AV36:AW36"/>
    <mergeCell ref="AX36:AY36"/>
    <mergeCell ref="AZ36:BA36"/>
    <mergeCell ref="BB36:BC36"/>
    <mergeCell ref="BD36:BE36"/>
    <mergeCell ref="BF36:BG36"/>
    <mergeCell ref="BI36:BJ36"/>
    <mergeCell ref="BK36:BL36"/>
    <mergeCell ref="BM36:BN36"/>
    <mergeCell ref="BO36:BP36"/>
    <mergeCell ref="BQ36:BR36"/>
    <mergeCell ref="C37:N37"/>
    <mergeCell ref="O37:P37"/>
    <mergeCell ref="Q37:R37"/>
    <mergeCell ref="S37:T37"/>
    <mergeCell ref="U37:V37"/>
    <mergeCell ref="W37:X37"/>
    <mergeCell ref="Z37:AA37"/>
    <mergeCell ref="AB37:AC37"/>
    <mergeCell ref="AD37:AE37"/>
    <mergeCell ref="AF37:AG37"/>
    <mergeCell ref="AH37:AI37"/>
    <mergeCell ref="AJ37:AK37"/>
    <mergeCell ref="AM37:AN37"/>
    <mergeCell ref="AO37:AP37"/>
    <mergeCell ref="AQ37:AR37"/>
    <mergeCell ref="AS37:AT37"/>
    <mergeCell ref="AV37:AW37"/>
    <mergeCell ref="AX37:AY37"/>
    <mergeCell ref="AZ37:BA37"/>
    <mergeCell ref="BB37:BC37"/>
    <mergeCell ref="BD37:BE37"/>
    <mergeCell ref="BF37:BG37"/>
    <mergeCell ref="BI37:BJ37"/>
    <mergeCell ref="BK37:BL37"/>
    <mergeCell ref="BM37:BN37"/>
    <mergeCell ref="BO37:BP37"/>
    <mergeCell ref="BQ37:BR37"/>
    <mergeCell ref="C38:N38"/>
    <mergeCell ref="O38:P38"/>
    <mergeCell ref="Q38:R38"/>
    <mergeCell ref="S38:T38"/>
    <mergeCell ref="U38:V38"/>
    <mergeCell ref="W38:X38"/>
    <mergeCell ref="Z38:AA38"/>
    <mergeCell ref="AB38:AC38"/>
    <mergeCell ref="AD38:AE38"/>
    <mergeCell ref="AF38:AG38"/>
    <mergeCell ref="AH38:AI38"/>
    <mergeCell ref="AJ38:AK38"/>
    <mergeCell ref="AM38:AN38"/>
    <mergeCell ref="AO38:AP38"/>
    <mergeCell ref="AQ38:AR38"/>
    <mergeCell ref="AS38:AT38"/>
    <mergeCell ref="AV38:AW38"/>
    <mergeCell ref="AX38:AY38"/>
    <mergeCell ref="AZ38:BA38"/>
    <mergeCell ref="BB38:BC38"/>
    <mergeCell ref="BD38:BE38"/>
    <mergeCell ref="BF38:BG38"/>
    <mergeCell ref="BI38:BJ38"/>
    <mergeCell ref="BK38:BL38"/>
    <mergeCell ref="BM38:BN38"/>
    <mergeCell ref="BO38:BP38"/>
    <mergeCell ref="BQ38:BR38"/>
    <mergeCell ref="C39:N39"/>
    <mergeCell ref="O39:P39"/>
    <mergeCell ref="Q39:R39"/>
    <mergeCell ref="S39:T39"/>
    <mergeCell ref="U39:V39"/>
    <mergeCell ref="W39:X39"/>
    <mergeCell ref="Z39:AA39"/>
    <mergeCell ref="AB39:AC39"/>
    <mergeCell ref="AD39:AE39"/>
    <mergeCell ref="AF39:AG39"/>
    <mergeCell ref="AH39:AI39"/>
    <mergeCell ref="AJ39:AK39"/>
    <mergeCell ref="AM39:AN39"/>
    <mergeCell ref="AO39:AP39"/>
    <mergeCell ref="AQ39:AR39"/>
    <mergeCell ref="AS39:AT39"/>
    <mergeCell ref="AV39:AW39"/>
    <mergeCell ref="AX39:AY39"/>
    <mergeCell ref="AZ39:BA39"/>
    <mergeCell ref="BB39:BC39"/>
    <mergeCell ref="BD39:BE39"/>
    <mergeCell ref="BF39:BG39"/>
    <mergeCell ref="BI39:BJ39"/>
    <mergeCell ref="BK39:BL39"/>
    <mergeCell ref="BM39:BN39"/>
    <mergeCell ref="BO39:BP39"/>
    <mergeCell ref="BQ39:BR39"/>
    <mergeCell ref="C40:N40"/>
    <mergeCell ref="O40:P40"/>
    <mergeCell ref="Q40:R40"/>
    <mergeCell ref="S40:T40"/>
    <mergeCell ref="U40:V40"/>
    <mergeCell ref="W40:X40"/>
    <mergeCell ref="Z40:AA40"/>
    <mergeCell ref="AB40:AC40"/>
    <mergeCell ref="AD40:AE40"/>
    <mergeCell ref="AF40:AG40"/>
    <mergeCell ref="AH40:AI40"/>
    <mergeCell ref="AJ40:AK40"/>
    <mergeCell ref="AM40:AN40"/>
    <mergeCell ref="AO40:AP40"/>
    <mergeCell ref="AQ40:AR40"/>
    <mergeCell ref="AS40:AT40"/>
    <mergeCell ref="AV40:AW40"/>
    <mergeCell ref="AX40:AY40"/>
    <mergeCell ref="AZ40:BA40"/>
    <mergeCell ref="BB40:BC40"/>
    <mergeCell ref="BD40:BE40"/>
    <mergeCell ref="BF40:BG40"/>
    <mergeCell ref="BI40:BJ40"/>
    <mergeCell ref="BK40:BL40"/>
    <mergeCell ref="BM40:BN40"/>
    <mergeCell ref="BO40:BP40"/>
    <mergeCell ref="BQ40:BR40"/>
    <mergeCell ref="C41:N41"/>
    <mergeCell ref="O41:P41"/>
    <mergeCell ref="Q41:R41"/>
    <mergeCell ref="S41:T41"/>
    <mergeCell ref="U41:V41"/>
    <mergeCell ref="W41:X41"/>
    <mergeCell ref="Z41:AA41"/>
    <mergeCell ref="AB41:AC41"/>
    <mergeCell ref="AD41:AE41"/>
    <mergeCell ref="AF41:AG41"/>
    <mergeCell ref="AH41:AI41"/>
    <mergeCell ref="AJ41:AK41"/>
    <mergeCell ref="AM41:AN41"/>
    <mergeCell ref="AO41:AP41"/>
    <mergeCell ref="AQ41:AR41"/>
    <mergeCell ref="AS41:AT41"/>
    <mergeCell ref="AV41:AW41"/>
    <mergeCell ref="AX41:AY41"/>
    <mergeCell ref="AZ41:BA41"/>
    <mergeCell ref="BB41:BC41"/>
    <mergeCell ref="BD41:BE41"/>
    <mergeCell ref="BF41:BG41"/>
    <mergeCell ref="BI41:BJ41"/>
    <mergeCell ref="BK41:BL41"/>
    <mergeCell ref="BM41:BN41"/>
    <mergeCell ref="BO41:BP41"/>
    <mergeCell ref="BQ41:BR41"/>
    <mergeCell ref="C42:N42"/>
    <mergeCell ref="O42:P42"/>
    <mergeCell ref="Q42:R42"/>
    <mergeCell ref="S42:T42"/>
    <mergeCell ref="U42:V42"/>
    <mergeCell ref="W42:X42"/>
    <mergeCell ref="Z42:AA42"/>
    <mergeCell ref="AB42:AC42"/>
    <mergeCell ref="AD42:AE42"/>
    <mergeCell ref="AF42:AG42"/>
    <mergeCell ref="AH42:AI42"/>
    <mergeCell ref="AJ42:AK42"/>
    <mergeCell ref="AM42:AN42"/>
    <mergeCell ref="AO42:AP42"/>
    <mergeCell ref="AQ42:AR42"/>
    <mergeCell ref="AS42:AT42"/>
    <mergeCell ref="AV42:AW42"/>
    <mergeCell ref="AX42:AY42"/>
    <mergeCell ref="AZ42:BA42"/>
    <mergeCell ref="BB42:BC42"/>
    <mergeCell ref="BD42:BE42"/>
    <mergeCell ref="BF42:BG42"/>
    <mergeCell ref="BI42:BJ42"/>
    <mergeCell ref="BK42:BL42"/>
    <mergeCell ref="BM42:BN42"/>
    <mergeCell ref="BO42:BP42"/>
    <mergeCell ref="BQ42:BR42"/>
    <mergeCell ref="C43:N43"/>
    <mergeCell ref="O43:P43"/>
    <mergeCell ref="Q43:R43"/>
    <mergeCell ref="S43:T43"/>
    <mergeCell ref="U43:V43"/>
    <mergeCell ref="W43:X43"/>
    <mergeCell ref="Z43:AA43"/>
    <mergeCell ref="AB43:AC43"/>
    <mergeCell ref="AD43:AE43"/>
    <mergeCell ref="AF43:AG43"/>
    <mergeCell ref="AH43:AI43"/>
    <mergeCell ref="AJ43:AK43"/>
    <mergeCell ref="AM43:AN43"/>
    <mergeCell ref="AO43:AP43"/>
    <mergeCell ref="AQ43:AR43"/>
    <mergeCell ref="AS43:AT43"/>
    <mergeCell ref="AV43:AW43"/>
    <mergeCell ref="AX43:AY43"/>
    <mergeCell ref="AZ43:BA43"/>
    <mergeCell ref="BB43:BC43"/>
    <mergeCell ref="BD43:BE43"/>
    <mergeCell ref="BF43:BG43"/>
    <mergeCell ref="BI43:BJ43"/>
    <mergeCell ref="BK43:BL43"/>
    <mergeCell ref="BM43:BN43"/>
    <mergeCell ref="BO43:BP43"/>
    <mergeCell ref="BQ43:BR43"/>
    <mergeCell ref="C44:N44"/>
    <mergeCell ref="O44:P44"/>
    <mergeCell ref="Q44:R44"/>
    <mergeCell ref="S44:T44"/>
    <mergeCell ref="U44:V44"/>
    <mergeCell ref="W44:X44"/>
    <mergeCell ref="Z44:AA44"/>
    <mergeCell ref="AB44:AC44"/>
    <mergeCell ref="AD44:AE44"/>
    <mergeCell ref="AF44:AG44"/>
    <mergeCell ref="AH44:AI44"/>
    <mergeCell ref="AJ44:AK44"/>
    <mergeCell ref="AM44:AN44"/>
    <mergeCell ref="AO44:AP44"/>
    <mergeCell ref="AQ44:AR44"/>
    <mergeCell ref="AS44:AT44"/>
    <mergeCell ref="AV44:AW44"/>
    <mergeCell ref="AX44:AY44"/>
    <mergeCell ref="AZ44:BA44"/>
    <mergeCell ref="BB44:BC44"/>
    <mergeCell ref="BD44:BE44"/>
    <mergeCell ref="BF44:BG44"/>
    <mergeCell ref="BI44:BJ44"/>
    <mergeCell ref="BK44:BL44"/>
    <mergeCell ref="BM44:BN44"/>
    <mergeCell ref="BO44:BP44"/>
    <mergeCell ref="BQ44:BR44"/>
    <mergeCell ref="C45:N45"/>
    <mergeCell ref="O45:P45"/>
    <mergeCell ref="Q45:R45"/>
    <mergeCell ref="S45:T45"/>
    <mergeCell ref="U45:V45"/>
    <mergeCell ref="W45:X45"/>
    <mergeCell ref="Z45:AA45"/>
    <mergeCell ref="AB45:AC45"/>
    <mergeCell ref="AD45:AE45"/>
    <mergeCell ref="AF45:AG45"/>
    <mergeCell ref="AH45:AI45"/>
    <mergeCell ref="AJ45:AK45"/>
    <mergeCell ref="AM45:AN45"/>
    <mergeCell ref="AO45:AP45"/>
    <mergeCell ref="AQ45:AR45"/>
    <mergeCell ref="AS45:AT45"/>
    <mergeCell ref="AV45:AW45"/>
    <mergeCell ref="AX45:AY45"/>
    <mergeCell ref="AZ45:BA45"/>
    <mergeCell ref="BB45:BC45"/>
    <mergeCell ref="BD45:BE45"/>
    <mergeCell ref="BF45:BG45"/>
    <mergeCell ref="BI45:BJ45"/>
    <mergeCell ref="BK45:BL45"/>
    <mergeCell ref="BM45:BN45"/>
    <mergeCell ref="BO45:BP45"/>
    <mergeCell ref="BQ45:BR45"/>
    <mergeCell ref="C46:N46"/>
    <mergeCell ref="O46:P46"/>
    <mergeCell ref="Q46:R46"/>
    <mergeCell ref="S46:T46"/>
    <mergeCell ref="U46:V46"/>
    <mergeCell ref="W46:X46"/>
    <mergeCell ref="Z46:AA46"/>
    <mergeCell ref="AB46:AC46"/>
    <mergeCell ref="AD46:AE46"/>
    <mergeCell ref="AF46:AG46"/>
    <mergeCell ref="AH46:AI46"/>
    <mergeCell ref="AJ46:AK46"/>
    <mergeCell ref="AM46:AN46"/>
    <mergeCell ref="AO46:AP46"/>
    <mergeCell ref="AQ46:AR46"/>
    <mergeCell ref="AS46:AT46"/>
    <mergeCell ref="AV46:AW46"/>
    <mergeCell ref="AX46:AY46"/>
    <mergeCell ref="AZ46:BA46"/>
    <mergeCell ref="BB46:BC46"/>
    <mergeCell ref="BD46:BE46"/>
    <mergeCell ref="BF46:BG46"/>
    <mergeCell ref="BI46:BJ46"/>
    <mergeCell ref="BK46:BL46"/>
    <mergeCell ref="BM46:BN46"/>
    <mergeCell ref="BO46:BP46"/>
    <mergeCell ref="BQ46:BR46"/>
    <mergeCell ref="C47:N47"/>
    <mergeCell ref="O47:P47"/>
    <mergeCell ref="Q47:R47"/>
    <mergeCell ref="S47:T47"/>
    <mergeCell ref="U47:V47"/>
    <mergeCell ref="W47:X47"/>
    <mergeCell ref="Z47:AA47"/>
    <mergeCell ref="AB47:AC47"/>
    <mergeCell ref="AD47:AE47"/>
    <mergeCell ref="AF47:AG47"/>
    <mergeCell ref="AH47:AI47"/>
    <mergeCell ref="AJ47:AK47"/>
    <mergeCell ref="AM47:AN47"/>
    <mergeCell ref="AO47:AP47"/>
    <mergeCell ref="AQ47:AR47"/>
    <mergeCell ref="AS47:AT47"/>
    <mergeCell ref="AV47:AW47"/>
    <mergeCell ref="AX47:AY47"/>
    <mergeCell ref="AZ47:BA47"/>
    <mergeCell ref="BB47:BC47"/>
    <mergeCell ref="BD47:BE47"/>
    <mergeCell ref="BF47:BG47"/>
    <mergeCell ref="BI47:BJ47"/>
    <mergeCell ref="BK47:BL47"/>
    <mergeCell ref="BM47:BN47"/>
    <mergeCell ref="BO47:BP47"/>
    <mergeCell ref="BQ47:BR47"/>
    <mergeCell ref="A48:BR48"/>
    <mergeCell ref="C49:N49"/>
    <mergeCell ref="O49:P49"/>
    <mergeCell ref="Q49:R49"/>
    <mergeCell ref="S49:T49"/>
    <mergeCell ref="U49:V49"/>
    <mergeCell ref="W49:X49"/>
    <mergeCell ref="Z49:AA49"/>
    <mergeCell ref="AB49:AC49"/>
    <mergeCell ref="AD49:AE49"/>
    <mergeCell ref="AF49:AG49"/>
    <mergeCell ref="AH49:AI49"/>
    <mergeCell ref="AJ49:AK49"/>
    <mergeCell ref="AM49:AN49"/>
    <mergeCell ref="AO49:AP49"/>
    <mergeCell ref="AQ49:AR49"/>
    <mergeCell ref="AS49:AT49"/>
    <mergeCell ref="AV49:AW49"/>
    <mergeCell ref="AX49:AY49"/>
    <mergeCell ref="AZ49:BA49"/>
    <mergeCell ref="BB49:BC49"/>
    <mergeCell ref="BD49:BE49"/>
    <mergeCell ref="BF49:BG49"/>
    <mergeCell ref="BI49:BJ49"/>
    <mergeCell ref="BK49:BL49"/>
    <mergeCell ref="BM49:BN49"/>
    <mergeCell ref="BO49:BP49"/>
    <mergeCell ref="BQ49:BR49"/>
    <mergeCell ref="C50:N50"/>
    <mergeCell ref="O50:P50"/>
    <mergeCell ref="Q50:R50"/>
    <mergeCell ref="S50:T50"/>
    <mergeCell ref="U50:V50"/>
    <mergeCell ref="W50:X50"/>
    <mergeCell ref="Z50:AA50"/>
    <mergeCell ref="AB50:AC50"/>
    <mergeCell ref="AD50:AE50"/>
    <mergeCell ref="AF50:AG50"/>
    <mergeCell ref="AH50:AI50"/>
    <mergeCell ref="AJ50:AK50"/>
    <mergeCell ref="AM50:AN50"/>
    <mergeCell ref="AO50:AP50"/>
    <mergeCell ref="AQ50:AR50"/>
    <mergeCell ref="AS50:AT50"/>
    <mergeCell ref="AV50:AW50"/>
    <mergeCell ref="AX50:AY50"/>
    <mergeCell ref="AZ50:BA50"/>
    <mergeCell ref="BB50:BC50"/>
    <mergeCell ref="BD50:BE50"/>
    <mergeCell ref="BF50:BG50"/>
    <mergeCell ref="BI50:BJ50"/>
    <mergeCell ref="BK50:BL50"/>
    <mergeCell ref="BM50:BN50"/>
    <mergeCell ref="BO50:BP50"/>
    <mergeCell ref="BQ50:BR50"/>
    <mergeCell ref="C51:N51"/>
    <mergeCell ref="O51:P51"/>
    <mergeCell ref="Q51:R51"/>
    <mergeCell ref="S51:T51"/>
    <mergeCell ref="U51:V51"/>
    <mergeCell ref="W51:X51"/>
    <mergeCell ref="Z51:AA51"/>
    <mergeCell ref="AB51:AC51"/>
    <mergeCell ref="AD51:AE51"/>
    <mergeCell ref="AF51:AG51"/>
    <mergeCell ref="AH51:AI51"/>
    <mergeCell ref="AJ51:AK51"/>
    <mergeCell ref="AM51:AN51"/>
    <mergeCell ref="AO51:AP51"/>
    <mergeCell ref="AQ51:AR51"/>
    <mergeCell ref="AS51:AT51"/>
    <mergeCell ref="AV51:AW51"/>
    <mergeCell ref="AX51:AY51"/>
    <mergeCell ref="AZ51:BA51"/>
    <mergeCell ref="BB51:BC51"/>
    <mergeCell ref="BD51:BE51"/>
    <mergeCell ref="BF51:BG51"/>
    <mergeCell ref="BI51:BJ51"/>
    <mergeCell ref="BK51:BL51"/>
    <mergeCell ref="BM51:BN51"/>
    <mergeCell ref="BO51:BP51"/>
    <mergeCell ref="BQ51:BR51"/>
    <mergeCell ref="C52:N52"/>
    <mergeCell ref="O52:P52"/>
    <mergeCell ref="Q52:R52"/>
    <mergeCell ref="S52:T52"/>
    <mergeCell ref="U52:V52"/>
    <mergeCell ref="W52:X52"/>
    <mergeCell ref="Z52:AA52"/>
    <mergeCell ref="AB52:AC52"/>
    <mergeCell ref="AD52:AE52"/>
    <mergeCell ref="AF52:AG52"/>
    <mergeCell ref="AH52:AI52"/>
    <mergeCell ref="AJ52:AK52"/>
    <mergeCell ref="AM52:AN52"/>
    <mergeCell ref="AO52:AP52"/>
    <mergeCell ref="AQ52:AR52"/>
    <mergeCell ref="AS52:AT52"/>
    <mergeCell ref="AV52:AW52"/>
    <mergeCell ref="AX52:AY52"/>
    <mergeCell ref="AZ52:BA52"/>
    <mergeCell ref="BB52:BC52"/>
    <mergeCell ref="BD52:BE52"/>
    <mergeCell ref="BF52:BG52"/>
    <mergeCell ref="BI52:BJ52"/>
    <mergeCell ref="BK52:BL52"/>
    <mergeCell ref="BM52:BN52"/>
    <mergeCell ref="BO52:BP52"/>
    <mergeCell ref="BQ52:BR52"/>
    <mergeCell ref="C53:N53"/>
    <mergeCell ref="O53:P53"/>
    <mergeCell ref="Q53:R53"/>
    <mergeCell ref="S53:T53"/>
    <mergeCell ref="U53:V53"/>
    <mergeCell ref="W53:X53"/>
    <mergeCell ref="Z53:AA53"/>
    <mergeCell ref="AB53:AC53"/>
    <mergeCell ref="AD53:AE53"/>
    <mergeCell ref="AF53:AG53"/>
    <mergeCell ref="AH53:AI53"/>
    <mergeCell ref="AJ53:AK53"/>
    <mergeCell ref="AM53:AN53"/>
    <mergeCell ref="AO53:AP53"/>
    <mergeCell ref="AQ53:AR53"/>
    <mergeCell ref="AS53:AT53"/>
    <mergeCell ref="AV53:AW53"/>
    <mergeCell ref="AX53:AY53"/>
    <mergeCell ref="AZ53:BA53"/>
    <mergeCell ref="BB53:BC53"/>
    <mergeCell ref="BD53:BE53"/>
    <mergeCell ref="BF53:BG53"/>
    <mergeCell ref="BI53:BJ53"/>
    <mergeCell ref="BK53:BL53"/>
    <mergeCell ref="BM53:BN53"/>
    <mergeCell ref="BO53:BP53"/>
    <mergeCell ref="BQ53:BR53"/>
    <mergeCell ref="C54:N54"/>
    <mergeCell ref="O54:P54"/>
    <mergeCell ref="Q54:R54"/>
    <mergeCell ref="S54:T54"/>
    <mergeCell ref="U54:V54"/>
    <mergeCell ref="W54:X54"/>
    <mergeCell ref="Z54:AA54"/>
    <mergeCell ref="AB54:AC54"/>
    <mergeCell ref="AD54:AE54"/>
    <mergeCell ref="AF54:AG54"/>
    <mergeCell ref="AH54:AI54"/>
    <mergeCell ref="AJ54:AK54"/>
    <mergeCell ref="AM54:AN54"/>
    <mergeCell ref="AO54:AP54"/>
    <mergeCell ref="AQ54:AR54"/>
    <mergeCell ref="AS54:AT54"/>
    <mergeCell ref="AV54:AW54"/>
    <mergeCell ref="AX54:AY54"/>
    <mergeCell ref="AZ54:BA54"/>
    <mergeCell ref="BB54:BC54"/>
    <mergeCell ref="BD54:BE54"/>
    <mergeCell ref="BF54:BG54"/>
    <mergeCell ref="BI54:BJ54"/>
    <mergeCell ref="BK54:BL54"/>
    <mergeCell ref="BM54:BN54"/>
    <mergeCell ref="BO54:BP54"/>
    <mergeCell ref="BQ54:BR54"/>
    <mergeCell ref="C55:N55"/>
    <mergeCell ref="O55:P55"/>
    <mergeCell ref="Q55:R55"/>
    <mergeCell ref="S55:T55"/>
    <mergeCell ref="U55:V55"/>
    <mergeCell ref="W55:X55"/>
    <mergeCell ref="Z55:AA55"/>
    <mergeCell ref="AB55:AC55"/>
    <mergeCell ref="AD55:AE55"/>
    <mergeCell ref="AF55:AG55"/>
    <mergeCell ref="AH55:AI55"/>
    <mergeCell ref="AJ55:AK55"/>
    <mergeCell ref="AM55:AN55"/>
    <mergeCell ref="AO55:AP55"/>
    <mergeCell ref="AQ55:AR55"/>
    <mergeCell ref="AS55:AT55"/>
    <mergeCell ref="AV55:AW55"/>
    <mergeCell ref="AX55:AY55"/>
    <mergeCell ref="AZ55:BA55"/>
    <mergeCell ref="BB55:BC55"/>
    <mergeCell ref="BD55:BE55"/>
    <mergeCell ref="BF55:BG55"/>
    <mergeCell ref="BI55:BJ55"/>
    <mergeCell ref="BK55:BL55"/>
    <mergeCell ref="BM55:BN55"/>
    <mergeCell ref="BO55:BP55"/>
    <mergeCell ref="BQ55:BR55"/>
    <mergeCell ref="C56:N56"/>
    <mergeCell ref="O56:P56"/>
    <mergeCell ref="Q56:R56"/>
    <mergeCell ref="S56:T56"/>
    <mergeCell ref="U56:V56"/>
    <mergeCell ref="W56:X56"/>
    <mergeCell ref="Z56:AA56"/>
    <mergeCell ref="AB56:AC56"/>
    <mergeCell ref="AD56:AE56"/>
    <mergeCell ref="AF56:AG56"/>
    <mergeCell ref="AH56:AI56"/>
    <mergeCell ref="AJ56:AK56"/>
    <mergeCell ref="AM56:AN56"/>
    <mergeCell ref="AO56:AP56"/>
    <mergeCell ref="AQ56:AR56"/>
    <mergeCell ref="AS56:AT56"/>
    <mergeCell ref="AV56:AW56"/>
    <mergeCell ref="AX56:AY56"/>
    <mergeCell ref="AZ56:BA56"/>
    <mergeCell ref="BB56:BC56"/>
    <mergeCell ref="BD56:BE56"/>
    <mergeCell ref="BF56:BG56"/>
    <mergeCell ref="BI56:BJ56"/>
    <mergeCell ref="BK56:BL56"/>
    <mergeCell ref="BM56:BN56"/>
    <mergeCell ref="BO56:BP56"/>
    <mergeCell ref="BQ56:BR56"/>
    <mergeCell ref="C57:N57"/>
    <mergeCell ref="O57:P57"/>
    <mergeCell ref="Q57:R57"/>
    <mergeCell ref="S57:T57"/>
    <mergeCell ref="U57:V57"/>
    <mergeCell ref="W57:X57"/>
    <mergeCell ref="Z57:AA57"/>
    <mergeCell ref="AB57:AC57"/>
    <mergeCell ref="AD57:AE57"/>
    <mergeCell ref="AF57:AG57"/>
    <mergeCell ref="AH57:AI57"/>
    <mergeCell ref="AJ57:AK57"/>
    <mergeCell ref="AM57:AN57"/>
    <mergeCell ref="AO57:AP57"/>
    <mergeCell ref="AQ57:AR57"/>
    <mergeCell ref="AS57:AT57"/>
    <mergeCell ref="AV57:AW57"/>
    <mergeCell ref="AX57:AY57"/>
    <mergeCell ref="AZ57:BA57"/>
    <mergeCell ref="BB57:BC57"/>
    <mergeCell ref="BD57:BE57"/>
    <mergeCell ref="BF57:BG57"/>
    <mergeCell ref="BI57:BJ57"/>
    <mergeCell ref="BK57:BL57"/>
    <mergeCell ref="BM57:BN57"/>
    <mergeCell ref="BO57:BP57"/>
    <mergeCell ref="BQ57:BR57"/>
    <mergeCell ref="A58:BR58"/>
    <mergeCell ref="C59:N59"/>
    <mergeCell ref="O59:P59"/>
    <mergeCell ref="Q59:R59"/>
    <mergeCell ref="S59:T59"/>
    <mergeCell ref="U59:V59"/>
    <mergeCell ref="W59:X59"/>
    <mergeCell ref="Z59:AA59"/>
    <mergeCell ref="AB59:AC59"/>
    <mergeCell ref="AD59:AE59"/>
    <mergeCell ref="AF59:AG59"/>
    <mergeCell ref="AH59:AI59"/>
    <mergeCell ref="AJ59:AK59"/>
    <mergeCell ref="AM59:AN59"/>
    <mergeCell ref="AO59:AP59"/>
    <mergeCell ref="AQ59:AR59"/>
    <mergeCell ref="AS59:AT59"/>
    <mergeCell ref="AV59:AW59"/>
    <mergeCell ref="AX59:AY59"/>
    <mergeCell ref="AZ59:BA59"/>
    <mergeCell ref="BB59:BC59"/>
    <mergeCell ref="BD59:BE59"/>
    <mergeCell ref="BF59:BG59"/>
    <mergeCell ref="BI59:BJ59"/>
    <mergeCell ref="BK59:BL59"/>
    <mergeCell ref="BM59:BN59"/>
    <mergeCell ref="BO59:BP59"/>
    <mergeCell ref="BQ59:BR59"/>
    <mergeCell ref="C60:N60"/>
    <mergeCell ref="O60:P60"/>
    <mergeCell ref="Q60:R60"/>
    <mergeCell ref="S60:T60"/>
    <mergeCell ref="U60:V60"/>
    <mergeCell ref="W60:X60"/>
    <mergeCell ref="Z60:AA60"/>
    <mergeCell ref="AB60:AC60"/>
    <mergeCell ref="AD60:AE60"/>
    <mergeCell ref="AF60:AG60"/>
    <mergeCell ref="AH60:AI60"/>
    <mergeCell ref="AJ60:AK60"/>
    <mergeCell ref="AM60:AN60"/>
    <mergeCell ref="AO60:AP60"/>
    <mergeCell ref="AQ60:AR60"/>
    <mergeCell ref="AS60:AT60"/>
    <mergeCell ref="AV60:AW60"/>
    <mergeCell ref="AX60:AY60"/>
    <mergeCell ref="AZ60:BA60"/>
    <mergeCell ref="BB60:BC60"/>
    <mergeCell ref="BD60:BE60"/>
    <mergeCell ref="BF60:BG60"/>
    <mergeCell ref="BI60:BJ60"/>
    <mergeCell ref="BK60:BL60"/>
    <mergeCell ref="BM60:BN60"/>
    <mergeCell ref="BO60:BP60"/>
    <mergeCell ref="BQ60:BR60"/>
    <mergeCell ref="C61:N61"/>
    <mergeCell ref="O61:P61"/>
    <mergeCell ref="Q61:R61"/>
    <mergeCell ref="S61:T61"/>
    <mergeCell ref="U61:V61"/>
    <mergeCell ref="W61:X61"/>
    <mergeCell ref="Z61:AA61"/>
    <mergeCell ref="AB61:AC61"/>
    <mergeCell ref="AD61:AE61"/>
    <mergeCell ref="AF61:AG61"/>
    <mergeCell ref="AH61:AI61"/>
    <mergeCell ref="AJ61:AK61"/>
    <mergeCell ref="AM61:AN61"/>
    <mergeCell ref="AO61:AP61"/>
    <mergeCell ref="AQ61:AR61"/>
    <mergeCell ref="AS61:AT61"/>
    <mergeCell ref="AV61:AW61"/>
    <mergeCell ref="AX61:AY61"/>
    <mergeCell ref="AZ61:BA61"/>
    <mergeCell ref="BB61:BC61"/>
    <mergeCell ref="BD61:BE61"/>
    <mergeCell ref="BF61:BG61"/>
    <mergeCell ref="BI61:BJ61"/>
    <mergeCell ref="BK61:BL61"/>
    <mergeCell ref="BM61:BN61"/>
    <mergeCell ref="BO61:BP61"/>
    <mergeCell ref="BQ61:BR61"/>
    <mergeCell ref="C62:N62"/>
    <mergeCell ref="O62:P62"/>
    <mergeCell ref="Q62:R62"/>
    <mergeCell ref="S62:T62"/>
    <mergeCell ref="U62:V62"/>
    <mergeCell ref="W62:X62"/>
    <mergeCell ref="Z62:AA62"/>
    <mergeCell ref="AB62:AC62"/>
    <mergeCell ref="AD62:AE62"/>
    <mergeCell ref="AF62:AG62"/>
    <mergeCell ref="AH62:AI62"/>
    <mergeCell ref="AJ62:AK62"/>
    <mergeCell ref="AM62:AN62"/>
    <mergeCell ref="AO62:AP62"/>
    <mergeCell ref="AQ62:AR62"/>
    <mergeCell ref="AS62:AT62"/>
    <mergeCell ref="AV62:AW62"/>
    <mergeCell ref="AX62:AY62"/>
    <mergeCell ref="AZ62:BA62"/>
    <mergeCell ref="BB62:BC62"/>
    <mergeCell ref="BD62:BE62"/>
    <mergeCell ref="BF62:BG62"/>
    <mergeCell ref="BI62:BJ62"/>
    <mergeCell ref="BK62:BL62"/>
    <mergeCell ref="BM62:BN62"/>
    <mergeCell ref="BO62:BP62"/>
    <mergeCell ref="BQ62:BR62"/>
    <mergeCell ref="A63:BR63"/>
    <mergeCell ref="C64:N64"/>
    <mergeCell ref="O64:P64"/>
    <mergeCell ref="Q64:R64"/>
    <mergeCell ref="S64:T64"/>
    <mergeCell ref="U64:V64"/>
    <mergeCell ref="W64:X64"/>
    <mergeCell ref="Z64:AA64"/>
    <mergeCell ref="AB64:AC64"/>
    <mergeCell ref="AD64:AE64"/>
    <mergeCell ref="AF64:AG64"/>
    <mergeCell ref="AH64:AI64"/>
    <mergeCell ref="AJ64:AK64"/>
    <mergeCell ref="AM64:AN64"/>
    <mergeCell ref="AO64:AP64"/>
    <mergeCell ref="AQ64:AR64"/>
    <mergeCell ref="AS64:AT64"/>
    <mergeCell ref="AV64:AW64"/>
    <mergeCell ref="AX64:AY64"/>
    <mergeCell ref="AZ64:BA64"/>
    <mergeCell ref="BB64:BC64"/>
    <mergeCell ref="BD64:BE64"/>
    <mergeCell ref="BF64:BG64"/>
    <mergeCell ref="BI64:BJ64"/>
    <mergeCell ref="BK64:BL64"/>
    <mergeCell ref="BM64:BN64"/>
    <mergeCell ref="BO64:BP64"/>
    <mergeCell ref="BQ64:BR64"/>
    <mergeCell ref="C65:N65"/>
    <mergeCell ref="O65:P65"/>
    <mergeCell ref="Q65:R65"/>
    <mergeCell ref="S65:T65"/>
    <mergeCell ref="U65:V65"/>
    <mergeCell ref="W65:X65"/>
    <mergeCell ref="Z65:AA65"/>
    <mergeCell ref="AB65:AC65"/>
    <mergeCell ref="AD65:AE65"/>
    <mergeCell ref="AF65:AG65"/>
    <mergeCell ref="AH65:AI65"/>
    <mergeCell ref="AJ65:AK65"/>
    <mergeCell ref="AO65:AP65"/>
    <mergeCell ref="AQ65:AR65"/>
    <mergeCell ref="AS65:AT65"/>
    <mergeCell ref="AV65:AW65"/>
    <mergeCell ref="AX65:AY65"/>
    <mergeCell ref="AZ65:BA65"/>
    <mergeCell ref="BB65:BC65"/>
    <mergeCell ref="BD65:BE65"/>
    <mergeCell ref="BF65:BG65"/>
    <mergeCell ref="BI65:BJ65"/>
    <mergeCell ref="BK65:BL65"/>
    <mergeCell ref="BM65:BN65"/>
    <mergeCell ref="BO65:BP65"/>
    <mergeCell ref="BQ65:BR65"/>
    <mergeCell ref="C66:N66"/>
    <mergeCell ref="O66:P66"/>
    <mergeCell ref="Q66:R66"/>
    <mergeCell ref="S66:T66"/>
    <mergeCell ref="U66:V66"/>
    <mergeCell ref="W66:X66"/>
    <mergeCell ref="Z66:AA66"/>
    <mergeCell ref="AB66:AC66"/>
    <mergeCell ref="AD66:AE66"/>
    <mergeCell ref="AF66:AG66"/>
    <mergeCell ref="AH66:AI66"/>
    <mergeCell ref="AJ66:AK66"/>
    <mergeCell ref="AM66:AN66"/>
    <mergeCell ref="AO66:AP66"/>
    <mergeCell ref="AQ66:AR66"/>
    <mergeCell ref="AS66:AT66"/>
    <mergeCell ref="AV66:AW66"/>
    <mergeCell ref="AX66:AY66"/>
    <mergeCell ref="AZ66:BA66"/>
    <mergeCell ref="BB66:BC66"/>
    <mergeCell ref="BD66:BE66"/>
    <mergeCell ref="BF66:BG66"/>
    <mergeCell ref="BI66:BJ66"/>
    <mergeCell ref="BK66:BL66"/>
    <mergeCell ref="BM66:BN66"/>
    <mergeCell ref="BO66:BP66"/>
    <mergeCell ref="BQ66:BR66"/>
    <mergeCell ref="A67:BR67"/>
    <mergeCell ref="C68:N68"/>
    <mergeCell ref="O68:P68"/>
    <mergeCell ref="Q68:R68"/>
    <mergeCell ref="S68:T68"/>
    <mergeCell ref="U68:V68"/>
    <mergeCell ref="W68:X68"/>
    <mergeCell ref="Z68:AA68"/>
    <mergeCell ref="AB68:AC68"/>
    <mergeCell ref="AD68:AE68"/>
    <mergeCell ref="AF68:AG68"/>
    <mergeCell ref="AH68:AI68"/>
    <mergeCell ref="AJ68:AK68"/>
    <mergeCell ref="AM68:AN68"/>
    <mergeCell ref="AO68:AP68"/>
    <mergeCell ref="AQ68:AR68"/>
    <mergeCell ref="AS68:AT68"/>
    <mergeCell ref="AV68:AW68"/>
    <mergeCell ref="AX68:AY68"/>
    <mergeCell ref="AZ68:BA68"/>
    <mergeCell ref="BB68:BC68"/>
    <mergeCell ref="BD68:BE68"/>
    <mergeCell ref="BF68:BG68"/>
    <mergeCell ref="BI68:BJ68"/>
    <mergeCell ref="BK68:BL68"/>
    <mergeCell ref="BM68:BN68"/>
    <mergeCell ref="BO68:BP68"/>
    <mergeCell ref="BQ68:BR68"/>
    <mergeCell ref="C69:N69"/>
    <mergeCell ref="O69:P69"/>
    <mergeCell ref="Q69:R69"/>
    <mergeCell ref="S69:T69"/>
    <mergeCell ref="U69:V69"/>
    <mergeCell ref="W69:X69"/>
    <mergeCell ref="Z69:AA69"/>
    <mergeCell ref="AB69:AC69"/>
    <mergeCell ref="AD69:AE69"/>
    <mergeCell ref="AF69:AG69"/>
    <mergeCell ref="AH69:AI69"/>
    <mergeCell ref="AJ69:AK69"/>
    <mergeCell ref="AM69:AN69"/>
    <mergeCell ref="AO69:AP69"/>
    <mergeCell ref="AQ69:AR69"/>
    <mergeCell ref="AS69:AT69"/>
    <mergeCell ref="AV69:AW69"/>
    <mergeCell ref="AX69:AY69"/>
    <mergeCell ref="AZ69:BA69"/>
    <mergeCell ref="BB69:BC69"/>
    <mergeCell ref="BD69:BE69"/>
    <mergeCell ref="BF69:BG69"/>
    <mergeCell ref="BI69:BJ69"/>
    <mergeCell ref="BK69:BL69"/>
    <mergeCell ref="BM69:BN69"/>
    <mergeCell ref="BO69:BP69"/>
    <mergeCell ref="BQ69:BR69"/>
    <mergeCell ref="W70:AJ70"/>
    <mergeCell ref="BA70:BL70"/>
    <mergeCell ref="H71:AG71"/>
    <mergeCell ref="AH71:AK71"/>
    <mergeCell ref="AL71:AP71"/>
    <mergeCell ref="AQ71:AY71"/>
    <mergeCell ref="BA71:BJ71"/>
    <mergeCell ref="BK71:BQ71"/>
    <mergeCell ref="H72:AG72"/>
    <mergeCell ref="AH72:AK72"/>
    <mergeCell ref="AL72:AP72"/>
    <mergeCell ref="AQ72:AY72"/>
    <mergeCell ref="BA72:BJ72"/>
    <mergeCell ref="BK72:BQ72"/>
    <mergeCell ref="AL73:AP73"/>
    <mergeCell ref="AQ73:AY73"/>
    <mergeCell ref="BA73:BJ73"/>
    <mergeCell ref="BK73:BQ73"/>
    <mergeCell ref="H74:AG74"/>
    <mergeCell ref="AH74:AK74"/>
    <mergeCell ref="AL74:AP74"/>
    <mergeCell ref="AQ74:AY74"/>
    <mergeCell ref="BA74:BJ74"/>
    <mergeCell ref="BK74:BQ74"/>
    <mergeCell ref="G80:Q80"/>
    <mergeCell ref="R80:X80"/>
    <mergeCell ref="G81:Q81"/>
    <mergeCell ref="R81:X81"/>
    <mergeCell ref="AF81:BI81"/>
    <mergeCell ref="AF84:BK84"/>
    <mergeCell ref="AF85:BD85"/>
    <mergeCell ref="B86:R86"/>
    <mergeCell ref="A28:A33"/>
    <mergeCell ref="B28:B33"/>
    <mergeCell ref="AU29:AU33"/>
    <mergeCell ref="G82:Q84"/>
    <mergeCell ref="R82:X84"/>
    <mergeCell ref="G76:Q76"/>
    <mergeCell ref="R76:X76"/>
    <mergeCell ref="G77:Q77"/>
    <mergeCell ref="R77:X77"/>
    <mergeCell ref="G78:Q78"/>
    <mergeCell ref="R78:X78"/>
    <mergeCell ref="AD78:BP78"/>
    <mergeCell ref="G79:Q79"/>
    <mergeCell ref="R79:X79"/>
    <mergeCell ref="H73:AG73"/>
    <mergeCell ref="AH73:AK73"/>
    <mergeCell ref="M18:M20"/>
    <mergeCell ref="M23:M24"/>
    <mergeCell ref="N23:N24"/>
    <mergeCell ref="O28:O33"/>
    <mergeCell ref="P28:P33"/>
    <mergeCell ref="Y29:Y33"/>
    <mergeCell ref="AD23:AD24"/>
    <mergeCell ref="AE23:AE24"/>
    <mergeCell ref="AF23:AF24"/>
    <mergeCell ref="Q29:R33"/>
    <mergeCell ref="S29:T33"/>
    <mergeCell ref="U29:V33"/>
    <mergeCell ref="W29:X33"/>
    <mergeCell ref="C28:N33"/>
    <mergeCell ref="N18:R18"/>
    <mergeCell ref="S18:V18"/>
    <mergeCell ref="W18:Z18"/>
    <mergeCell ref="AA18:AE18"/>
    <mergeCell ref="AF18:AI18"/>
    <mergeCell ref="BH23:BH24"/>
    <mergeCell ref="BI23:BI24"/>
    <mergeCell ref="BJ23:BJ24"/>
    <mergeCell ref="BK23:BK24"/>
    <mergeCell ref="BL23:BL24"/>
    <mergeCell ref="BM23:BM24"/>
    <mergeCell ref="BN23:BN24"/>
    <mergeCell ref="AQ31:AR33"/>
    <mergeCell ref="AS31:AT33"/>
    <mergeCell ref="BM31:BN33"/>
    <mergeCell ref="BO31:BP33"/>
    <mergeCell ref="AD31:AE33"/>
    <mergeCell ref="AF31:AG33"/>
    <mergeCell ref="AH31:AI33"/>
    <mergeCell ref="AZ31:BA33"/>
    <mergeCell ref="BB31:BC33"/>
    <mergeCell ref="BD31:BE33"/>
    <mergeCell ref="AQ29:AT30"/>
    <mergeCell ref="Z29:AA33"/>
    <mergeCell ref="AJ29:AK33"/>
    <mergeCell ref="AV29:AW33"/>
    <mergeCell ref="BF29:BG33"/>
    <mergeCell ref="AM29:AN33"/>
    <mergeCell ref="AO29:AP33"/>
    <mergeCell ref="BI29:BJ33"/>
    <mergeCell ref="BK29:BL33"/>
    <mergeCell ref="AB30:AC33"/>
    <mergeCell ref="AX30:AY33"/>
    <mergeCell ref="BM29:BP30"/>
  </mergeCells>
  <pageMargins left="0.7" right="0.7" top="0.75" bottom="0.75" header="0" footer="0"/>
  <pageSetup scale="2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роб план з годинами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Мартос</dc:creator>
  <cp:lastModifiedBy>Iryna Hoshtanar</cp:lastModifiedBy>
  <cp:lastPrinted>2023-07-19T20:47:00Z</cp:lastPrinted>
  <dcterms:created xsi:type="dcterms:W3CDTF">2013-04-18T09:11:00Z</dcterms:created>
  <dcterms:modified xsi:type="dcterms:W3CDTF">2024-09-06T06:23:23Z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397D85F6D6D64841A6C5DEA27B10EF3C_12</vt:lpwstr>
  </property>
  <property fmtid="{D5CDD505-2E9C-101B-9397-08002B2CF9AE}" pid="3" name="KSOProductBuildVer">
    <vt:lpwstr>1049-12.2.0.18165</vt:lpwstr>
  </property>
</Properties>
</file>