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320" windowHeight="11160"/>
  </bookViews>
  <sheets>
    <sheet name="292" sheetId="1" r:id="rId1"/>
  </sheets>
  <definedNames>
    <definedName name="_xlnm.Print_Area" localSheetId="0">'292'!$A$1:$AW$241</definedName>
  </definedNames>
  <calcPr calcId="114210"/>
</workbook>
</file>

<file path=xl/calcChain.xml><?xml version="1.0" encoding="utf-8"?>
<calcChain xmlns="http://schemas.openxmlformats.org/spreadsheetml/2006/main">
  <c r="AV130" i="1"/>
  <c r="AN130"/>
  <c r="BG106"/>
  <c r="X106"/>
  <c r="AF106"/>
  <c r="T106"/>
  <c r="BG105"/>
  <c r="X105"/>
  <c r="AF105"/>
  <c r="T105"/>
  <c r="BG104"/>
  <c r="X104"/>
  <c r="AF104"/>
  <c r="T104"/>
  <c r="BG103"/>
  <c r="X103"/>
  <c r="AF103"/>
  <c r="T103"/>
  <c r="BF101"/>
  <c r="BF100"/>
  <c r="BE99"/>
  <c r="BD97"/>
  <c r="BC95"/>
  <c r="BB94"/>
  <c r="BB93"/>
  <c r="BB92"/>
  <c r="AZ91"/>
  <c r="AZ89"/>
  <c r="AY87"/>
  <c r="BE86"/>
  <c r="BC85"/>
  <c r="BC84"/>
  <c r="BA83"/>
  <c r="BA82"/>
  <c r="BA81"/>
  <c r="BA80"/>
  <c r="AZ79"/>
  <c r="AZ78"/>
  <c r="AZ77"/>
  <c r="AY76"/>
  <c r="AY75"/>
  <c r="AY74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T73"/>
  <c r="T72"/>
  <c r="X69"/>
  <c r="AF69"/>
  <c r="T69"/>
  <c r="BG68"/>
  <c r="X68"/>
  <c r="AF68"/>
  <c r="T68"/>
  <c r="V70"/>
  <c r="V130"/>
  <c r="V131"/>
  <c r="X70"/>
  <c r="Z102"/>
  <c r="AD102"/>
  <c r="X102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AD88"/>
  <c r="X88"/>
  <c r="AD76"/>
  <c r="X76"/>
  <c r="AD93"/>
  <c r="X93"/>
  <c r="AD92"/>
  <c r="X92"/>
  <c r="AD98"/>
  <c r="X98"/>
  <c r="AD96"/>
  <c r="X96"/>
  <c r="Z97"/>
  <c r="X97"/>
  <c r="X130"/>
  <c r="X131"/>
  <c r="T102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70"/>
  <c r="T131"/>
  <c r="X72"/>
  <c r="X73"/>
  <c r="AF73"/>
  <c r="X74"/>
  <c r="X75"/>
  <c r="X77"/>
  <c r="X78"/>
  <c r="X79"/>
  <c r="X80"/>
  <c r="X81"/>
  <c r="X82"/>
  <c r="X83"/>
  <c r="X84"/>
  <c r="X85"/>
  <c r="X86"/>
  <c r="X87"/>
  <c r="X89"/>
  <c r="X90"/>
  <c r="X91"/>
  <c r="AF93"/>
  <c r="X94"/>
  <c r="X95"/>
  <c r="AF97"/>
  <c r="X99"/>
  <c r="X100"/>
  <c r="X101"/>
  <c r="Z75"/>
  <c r="AD75"/>
  <c r="Z76"/>
  <c r="AF76"/>
  <c r="Z77"/>
  <c r="AD77"/>
  <c r="Z78"/>
  <c r="AD78"/>
  <c r="Z79"/>
  <c r="AD79"/>
  <c r="Z80"/>
  <c r="AD80"/>
  <c r="AF80"/>
  <c r="Z81"/>
  <c r="AD81"/>
  <c r="Z82"/>
  <c r="AD82"/>
  <c r="Z83"/>
  <c r="AD83"/>
  <c r="Z84"/>
  <c r="AD84"/>
  <c r="Z85"/>
  <c r="AD85"/>
  <c r="Z86"/>
  <c r="AD86"/>
  <c r="AF86"/>
  <c r="Z87"/>
  <c r="AD87"/>
  <c r="Z88"/>
  <c r="AF88"/>
  <c r="Z89"/>
  <c r="AD89"/>
  <c r="Z90"/>
  <c r="AD90"/>
  <c r="AF90"/>
  <c r="Z91"/>
  <c r="AD91"/>
  <c r="AF91"/>
  <c r="Z92"/>
  <c r="AF92"/>
  <c r="Z93"/>
  <c r="Z94"/>
  <c r="AD94"/>
  <c r="Z95"/>
  <c r="AD95"/>
  <c r="Z96"/>
  <c r="AD97"/>
  <c r="Z98"/>
  <c r="Z99"/>
  <c r="AD99"/>
  <c r="Z100"/>
  <c r="AD100"/>
  <c r="AF100"/>
  <c r="Z101"/>
  <c r="AD101"/>
  <c r="AD74"/>
  <c r="Z74"/>
  <c r="AF82"/>
  <c r="Z130"/>
  <c r="Z70"/>
  <c r="Z131"/>
  <c r="BG101"/>
  <c r="BG100"/>
  <c r="BG98"/>
  <c r="BG97"/>
  <c r="BG96"/>
  <c r="BG95"/>
  <c r="BG94"/>
  <c r="BG93"/>
  <c r="BG92"/>
  <c r="BG91"/>
  <c r="BG90"/>
  <c r="BG89"/>
  <c r="BG88"/>
  <c r="BG87"/>
  <c r="BG86"/>
  <c r="BG85"/>
  <c r="BG83"/>
  <c r="BG82"/>
  <c r="BG81"/>
  <c r="BG79"/>
  <c r="BG78"/>
  <c r="BG77"/>
  <c r="BG76"/>
  <c r="BG74"/>
  <c r="AF78"/>
  <c r="AF96"/>
  <c r="AF89"/>
  <c r="AF84"/>
  <c r="BG168"/>
  <c r="BG167"/>
  <c r="BG166"/>
  <c r="BF164"/>
  <c r="BD164"/>
  <c r="BB164"/>
  <c r="AZ164"/>
  <c r="X164"/>
  <c r="AF164"/>
  <c r="BG163"/>
  <c r="BG155"/>
  <c r="BG154"/>
  <c r="AF154"/>
  <c r="AD154"/>
  <c r="AB154"/>
  <c r="Z154"/>
  <c r="BG153"/>
  <c r="X153"/>
  <c r="X154"/>
  <c r="BG152"/>
  <c r="BG151"/>
  <c r="BG150"/>
  <c r="BG149"/>
  <c r="AV149"/>
  <c r="AT149"/>
  <c r="AR149"/>
  <c r="AP149"/>
  <c r="AN149"/>
  <c r="AN150"/>
  <c r="AN70"/>
  <c r="AN131"/>
  <c r="AN163"/>
  <c r="AL149"/>
  <c r="AJ149"/>
  <c r="AH149"/>
  <c r="AD149"/>
  <c r="AD150"/>
  <c r="AB149"/>
  <c r="Z149"/>
  <c r="V149"/>
  <c r="BG148"/>
  <c r="X148"/>
  <c r="AF148"/>
  <c r="T148"/>
  <c r="BG147"/>
  <c r="X147"/>
  <c r="AF147"/>
  <c r="T147"/>
  <c r="BG146"/>
  <c r="X146"/>
  <c r="AF146"/>
  <c r="T146"/>
  <c r="BG145"/>
  <c r="X145"/>
  <c r="AF145"/>
  <c r="T145"/>
  <c r="BG144"/>
  <c r="X144"/>
  <c r="AF144"/>
  <c r="T144"/>
  <c r="BG143"/>
  <c r="X143"/>
  <c r="AF143"/>
  <c r="T143"/>
  <c r="BG142"/>
  <c r="X142"/>
  <c r="AF142"/>
  <c r="T142"/>
  <c r="BG141"/>
  <c r="X141"/>
  <c r="AF141"/>
  <c r="T141"/>
  <c r="BG140"/>
  <c r="X140"/>
  <c r="AF140"/>
  <c r="T140"/>
  <c r="BG139"/>
  <c r="X139"/>
  <c r="AF139"/>
  <c r="T139"/>
  <c r="T149"/>
  <c r="T150"/>
  <c r="BG138"/>
  <c r="BG137"/>
  <c r="AV137"/>
  <c r="AV150"/>
  <c r="AT137"/>
  <c r="AR137"/>
  <c r="AR150"/>
  <c r="AR70"/>
  <c r="AR130"/>
  <c r="AR131"/>
  <c r="AR163"/>
  <c r="AP137"/>
  <c r="AN137"/>
  <c r="AL137"/>
  <c r="AJ137"/>
  <c r="AH137"/>
  <c r="AD137"/>
  <c r="AB137"/>
  <c r="Z137"/>
  <c r="V137"/>
  <c r="BG136"/>
  <c r="X136"/>
  <c r="AF136"/>
  <c r="T136"/>
  <c r="BG135"/>
  <c r="X135"/>
  <c r="AF135"/>
  <c r="T135"/>
  <c r="BG134"/>
  <c r="X134"/>
  <c r="T134"/>
  <c r="BG133"/>
  <c r="BG132"/>
  <c r="BG131"/>
  <c r="BG130"/>
  <c r="AT130"/>
  <c r="AT70"/>
  <c r="AT131"/>
  <c r="AT163"/>
  <c r="AP130"/>
  <c r="AL130"/>
  <c r="AJ130"/>
  <c r="AH130"/>
  <c r="AH70"/>
  <c r="AH131"/>
  <c r="AB130"/>
  <c r="BG129"/>
  <c r="AF129"/>
  <c r="BG128"/>
  <c r="AF128"/>
  <c r="BG127"/>
  <c r="AF127"/>
  <c r="BG126"/>
  <c r="AF126"/>
  <c r="BG125"/>
  <c r="AF125"/>
  <c r="BG124"/>
  <c r="AF124"/>
  <c r="BG123"/>
  <c r="AF123"/>
  <c r="BG122"/>
  <c r="AF122"/>
  <c r="BG121"/>
  <c r="AF121"/>
  <c r="BG120"/>
  <c r="AF120"/>
  <c r="BG119"/>
  <c r="AF119"/>
  <c r="BG118"/>
  <c r="AF118"/>
  <c r="BG117"/>
  <c r="AF117"/>
  <c r="BG116"/>
  <c r="AF116"/>
  <c r="BG115"/>
  <c r="AF115"/>
  <c r="BG114"/>
  <c r="AF114"/>
  <c r="BG113"/>
  <c r="AF113"/>
  <c r="BG112"/>
  <c r="AF112"/>
  <c r="BG111"/>
  <c r="AF111"/>
  <c r="BG110"/>
  <c r="AF110"/>
  <c r="BG109"/>
  <c r="AF109"/>
  <c r="BG108"/>
  <c r="AF108"/>
  <c r="BG107"/>
  <c r="AF107"/>
  <c r="BG102"/>
  <c r="AF102"/>
  <c r="BG73"/>
  <c r="BG72"/>
  <c r="BG71"/>
  <c r="BG70"/>
  <c r="AV70"/>
  <c r="AP70"/>
  <c r="AL70"/>
  <c r="AJ70"/>
  <c r="AD70"/>
  <c r="AB70"/>
  <c r="AB131"/>
  <c r="BG69"/>
  <c r="BG67"/>
  <c r="X67"/>
  <c r="AF67"/>
  <c r="T67"/>
  <c r="BG66"/>
  <c r="X66"/>
  <c r="AF66"/>
  <c r="T66"/>
  <c r="BG65"/>
  <c r="X65"/>
  <c r="AF65"/>
  <c r="AF70"/>
  <c r="T65"/>
  <c r="BG64"/>
  <c r="BG63"/>
  <c r="BG62"/>
  <c r="AB150"/>
  <c r="AH150"/>
  <c r="AH163"/>
  <c r="AL150"/>
  <c r="AP150"/>
  <c r="AT150"/>
  <c r="AB163"/>
  <c r="AL131"/>
  <c r="AL163"/>
  <c r="T137"/>
  <c r="AF149"/>
  <c r="X149"/>
  <c r="X150"/>
  <c r="AJ131"/>
  <c r="AV131"/>
  <c r="AV163"/>
  <c r="AP131"/>
  <c r="V150"/>
  <c r="AJ150"/>
  <c r="Z150"/>
  <c r="AF72"/>
  <c r="X137"/>
  <c r="AF134"/>
  <c r="AF137"/>
  <c r="AF150"/>
  <c r="AJ163"/>
  <c r="AP163"/>
  <c r="AF79"/>
  <c r="AF87"/>
  <c r="AF95"/>
  <c r="AF99"/>
  <c r="AF101"/>
  <c r="Z163"/>
  <c r="T163"/>
  <c r="BG75"/>
  <c r="AY164"/>
  <c r="BG84"/>
  <c r="BC164"/>
  <c r="BC165"/>
  <c r="AF98"/>
  <c r="AD130"/>
  <c r="AD131"/>
  <c r="AD163"/>
  <c r="V163"/>
  <c r="AF77"/>
  <c r="BG80"/>
  <c r="BA164"/>
  <c r="BA165"/>
  <c r="AF83"/>
  <c r="BG99"/>
  <c r="BE164"/>
  <c r="BE165"/>
  <c r="AF94"/>
  <c r="AF85"/>
  <c r="AF81"/>
  <c r="AF75"/>
  <c r="X163"/>
  <c r="BG165"/>
  <c r="AY165"/>
  <c r="BG164"/>
  <c r="AF74"/>
  <c r="AF130"/>
  <c r="AF131"/>
  <c r="AF163"/>
</calcChain>
</file>

<file path=xl/sharedStrings.xml><?xml version="1.0" encoding="utf-8"?>
<sst xmlns="http://schemas.openxmlformats.org/spreadsheetml/2006/main" count="453" uniqueCount="335">
  <si>
    <t>ЗАТВЕРДЖУЮ</t>
  </si>
  <si>
    <t>М.П.</t>
  </si>
  <si>
    <t xml:space="preserve">МІНІСТЕРСТВО ОСВІТИ І НАУКИ УКРАЇНИ </t>
  </si>
  <si>
    <t>Херсонський державний університет</t>
  </si>
  <si>
    <t>Ректор університету</t>
  </si>
  <si>
    <t>_____________Олександр СПІВАКОВСЬКИЙ</t>
  </si>
  <si>
    <t>Протокол засідання вченої ради ХДУ</t>
  </si>
  <si>
    <t>від "____"_______2020 року №_____</t>
  </si>
  <si>
    <t>Н А В Ч А Л Ь Н И Й   П Л А Н</t>
  </si>
  <si>
    <r>
      <t xml:space="preserve">підготовки </t>
    </r>
    <r>
      <rPr>
        <u/>
        <sz val="14"/>
        <rFont val="Times New Roman"/>
        <family val="1"/>
        <charset val="204"/>
      </rPr>
      <t>бакалавра</t>
    </r>
    <r>
      <rPr>
        <sz val="14"/>
        <rFont val="Times New Roman"/>
        <family val="1"/>
        <charset val="204"/>
      </rPr>
      <t xml:space="preserve">, </t>
    </r>
    <r>
      <rPr>
        <b/>
        <sz val="14"/>
        <rFont val="Times New Roman"/>
        <family val="1"/>
        <charset val="204"/>
      </rPr>
      <t/>
    </r>
  </si>
  <si>
    <r>
      <t xml:space="preserve">форма навчання </t>
    </r>
    <r>
      <rPr>
        <u/>
        <sz val="14"/>
        <rFont val="Times New Roman"/>
        <family val="1"/>
        <charset val="204"/>
      </rPr>
      <t>заочна</t>
    </r>
  </si>
  <si>
    <r>
      <t>Термін навчання: 3</t>
    </r>
    <r>
      <rPr>
        <u/>
        <sz val="14"/>
        <rFont val="Times New Roman"/>
        <family val="1"/>
        <charset val="204"/>
      </rPr>
      <t xml:space="preserve"> роки 10 місяців</t>
    </r>
  </si>
  <si>
    <r>
      <t xml:space="preserve">на основі </t>
    </r>
    <r>
      <rPr>
        <u/>
        <sz val="14"/>
        <rFont val="Times New Roman"/>
        <family val="1"/>
        <charset val="204"/>
      </rPr>
      <t>повної загальної середньої освіти</t>
    </r>
  </si>
  <si>
    <t>І. ГРАФІК ОСВІТНЬОГО ПРОЦЕСУ</t>
  </si>
  <si>
    <t>Курс</t>
  </si>
  <si>
    <t>Вересень</t>
  </si>
  <si>
    <t>Жовтень</t>
  </si>
  <si>
    <t xml:space="preserve">Листопад 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</si>
  <si>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</si>
  <si>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</si>
  <si>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</si>
  <si>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</si>
  <si>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</si>
  <si>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</si>
  <si>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</si>
  <si>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</si>
  <si>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r>
      <t xml:space="preserve">14 </t>
    </r>
    <r>
      <rPr>
        <sz val="11"/>
        <rFont val="Times New Roman"/>
        <family val="1"/>
        <charset val="204"/>
      </rPr>
      <t xml:space="preserve">                      17</t>
    </r>
  </si>
  <si>
    <r>
      <t xml:space="preserve">25   </t>
    </r>
    <r>
      <rPr>
        <sz val="11"/>
        <rFont val="Times New Roman"/>
        <family val="1"/>
        <charset val="204"/>
      </rPr>
      <t>26</t>
    </r>
  </si>
  <si>
    <r>
      <t xml:space="preserve">1 </t>
    </r>
    <r>
      <rPr>
        <sz val="11"/>
        <rFont val="Times New Roman"/>
        <family val="1"/>
        <charset val="204"/>
      </rPr>
      <t xml:space="preserve"> 2</t>
    </r>
  </si>
  <si>
    <r>
      <t xml:space="preserve">7    </t>
    </r>
    <r>
      <rPr>
        <sz val="11"/>
        <rFont val="Times New Roman"/>
        <family val="1"/>
        <charset val="204"/>
      </rPr>
      <t xml:space="preserve">               9</t>
    </r>
  </si>
  <si>
    <t>А</t>
  </si>
  <si>
    <t>Б</t>
  </si>
  <si>
    <t>I</t>
  </si>
  <si>
    <t>Н</t>
  </si>
  <si>
    <t>С</t>
  </si>
  <si>
    <t>II</t>
  </si>
  <si>
    <t>III</t>
  </si>
  <si>
    <t>IV</t>
  </si>
  <si>
    <t>Пв</t>
  </si>
  <si>
    <t>Ап</t>
  </si>
  <si>
    <t>ПОЗНАЧЕННЯ:</t>
  </si>
  <si>
    <t>навчальна сесія</t>
  </si>
  <si>
    <t>*</t>
  </si>
  <si>
    <t>теоретичні заняття проводяться в період сесії у суботу</t>
  </si>
  <si>
    <t>ПРАКТИКА</t>
  </si>
  <si>
    <t xml:space="preserve"> АТЕСТАЦІЯ</t>
  </si>
  <si>
    <t>Назва практики</t>
  </si>
  <si>
    <t>Семестр</t>
  </si>
  <si>
    <t>Назва компонент</t>
  </si>
  <si>
    <t xml:space="preserve">Форма атестації </t>
  </si>
  <si>
    <t>Виробнича</t>
  </si>
  <si>
    <t>ПЛАН ОСВІТНЬОГО ПРОЦЕСУ</t>
  </si>
  <si>
    <t>Шифр за ОПП</t>
  </si>
  <si>
    <t>НАЗВА КОМПОНЕНТИ</t>
  </si>
  <si>
    <t xml:space="preserve">Розподіл за семестрами </t>
  </si>
  <si>
    <t>Кількість кредитів ЄКTС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</si>
  <si>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</si>
  <si>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</si>
  <si>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</si>
  <si>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</si>
  <si>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Курсові роботи</t>
  </si>
  <si>
    <t>Загальний обсяг</t>
  </si>
  <si>
    <t>аудиторних</t>
  </si>
  <si>
    <t>самостійна робота</t>
  </si>
  <si>
    <t>І курс</t>
  </si>
  <si>
    <t xml:space="preserve">ІІ курс </t>
  </si>
  <si>
    <t xml:space="preserve">ІІІ курс </t>
  </si>
  <si>
    <t>ІV курс</t>
  </si>
  <si>
    <t>Всього</t>
  </si>
  <si>
    <t>у тому числі:</t>
  </si>
  <si>
    <t>семестри</t>
  </si>
  <si>
    <t>лекції</t>
  </si>
  <si>
    <t>лабораторні</t>
  </si>
  <si>
    <t>практичні / семінарські</t>
  </si>
  <si>
    <t>кількість днів в семестрі</t>
  </si>
  <si>
    <t>1. Обов'язкові компоненти освітньої програми</t>
  </si>
  <si>
    <t>Цикл загальної підготовки</t>
  </si>
  <si>
    <t xml:space="preserve">Практична філософія </t>
  </si>
  <si>
    <t>Історія України та української культури</t>
  </si>
  <si>
    <t>1д</t>
  </si>
  <si>
    <t>Українська мова (за професійним спрямуванням)</t>
  </si>
  <si>
    <t>Іноземна мова</t>
  </si>
  <si>
    <t>3д</t>
  </si>
  <si>
    <t>2д</t>
  </si>
  <si>
    <t>Усього</t>
  </si>
  <si>
    <t>Цикл професійної підготовки</t>
  </si>
  <si>
    <t xml:space="preserve">Сучасні інформаційні технології у професійній діяльності </t>
  </si>
  <si>
    <t>Академічна доброчесність</t>
  </si>
  <si>
    <t>Курсові роботи з фахових дисциплін</t>
  </si>
  <si>
    <t>4д, 6д</t>
  </si>
  <si>
    <t>1.3.3.</t>
  </si>
  <si>
    <t>1.3.4.</t>
  </si>
  <si>
    <t>1.3.5.</t>
  </si>
  <si>
    <t>Загальний обсяг:</t>
  </si>
  <si>
    <t>2. Вибіркові компоненти освітньої програми</t>
  </si>
  <si>
    <t>Дисципліна вільного вибору студента***1</t>
  </si>
  <si>
    <t>Дисципліна вільного вибору студента***2</t>
  </si>
  <si>
    <t>5д</t>
  </si>
  <si>
    <t>Дисципліна вільного вибору студента***3</t>
  </si>
  <si>
    <t>7д</t>
  </si>
  <si>
    <t>Дисципліна вільного вибору студента 4</t>
  </si>
  <si>
    <t>Дисципліна вільного вибору студента 5</t>
  </si>
  <si>
    <t>4д</t>
  </si>
  <si>
    <t>Дисципліна вільного вибору студента 6</t>
  </si>
  <si>
    <t>Дисципліна вільного вибору студента 7</t>
  </si>
  <si>
    <t>Дисципліна вільного вибору студента 8</t>
  </si>
  <si>
    <t>6д</t>
  </si>
  <si>
    <t>Дисципліна вільного вибору студента 9</t>
  </si>
  <si>
    <t>Дисципліна вільного вибору студента 10</t>
  </si>
  <si>
    <t xml:space="preserve">7д </t>
  </si>
  <si>
    <t>Дисципліна вільного вибору студента 11</t>
  </si>
  <si>
    <t>Дисципліна вільного вибору студента 12</t>
  </si>
  <si>
    <t>8д</t>
  </si>
  <si>
    <t>Дисципліна вільного вибору студента 13</t>
  </si>
  <si>
    <t>Факультативні курси**</t>
  </si>
  <si>
    <t xml:space="preserve">Фізичне виховання </t>
  </si>
  <si>
    <t>п/к</t>
  </si>
  <si>
    <t xml:space="preserve"> </t>
  </si>
  <si>
    <t xml:space="preserve">Аудиторних годин </t>
  </si>
  <si>
    <t xml:space="preserve">Виробнича практика </t>
  </si>
  <si>
    <t>Атестація здобувачів вищої освіти</t>
  </si>
  <si>
    <t xml:space="preserve">Загальна кількість </t>
  </si>
  <si>
    <t>Кількість екзаменів</t>
  </si>
  <si>
    <t>Кількість заліків</t>
  </si>
  <si>
    <t>Кількість курсових робіт</t>
  </si>
  <si>
    <t xml:space="preserve">Примітка: </t>
  </si>
  <si>
    <t>1.</t>
  </si>
  <si>
    <t>Загальний обсяг вибіркових дисциплін має складати не менше 25% (60 кредитів) від загального обсягу кредитів ЄКТС.</t>
  </si>
  <si>
    <t xml:space="preserve">2. </t>
  </si>
  <si>
    <t>За навчальний рік має викладатися не більше як 16 дисциплін, в число яких входять практики.</t>
  </si>
  <si>
    <t xml:space="preserve">3. </t>
  </si>
  <si>
    <t xml:space="preserve">Навчальні дисципліни мають бути обсягом не менше 3 кредитів. </t>
  </si>
  <si>
    <t xml:space="preserve">4. </t>
  </si>
  <si>
    <t>Кількість аудиторних годин має становити від 1/3 до 1/2 загальної кількості годин, виділених на вивчення дисципліни.</t>
  </si>
  <si>
    <t>5*.</t>
  </si>
  <si>
    <t xml:space="preserve">Курсова робота у сьомому семестрі планується у разі відсутності кваліфікаційної роботи. </t>
  </si>
  <si>
    <t xml:space="preserve">6. </t>
  </si>
  <si>
    <t>Вага загальної кількості дисциплін вибіркової частини, необхідних для отримання кваліфікації за спеціалізацією, має бути від 35 до 40 кредитів.</t>
  </si>
  <si>
    <t>7.</t>
  </si>
  <si>
    <r>
      <t xml:space="preserve">До вибіркової частини дисциплін фахової підготовки можуть відноситися </t>
    </r>
    <r>
      <rPr>
        <b/>
        <sz val="11"/>
        <rFont val="Times New Roman"/>
        <family val="1"/>
        <charset val="204"/>
      </rPr>
      <t>Гостьові курси.</t>
    </r>
  </si>
  <si>
    <t>8.</t>
  </si>
  <si>
    <r>
      <t xml:space="preserve">Червоним кольором виділено години та кредити, які є </t>
    </r>
    <r>
      <rPr>
        <b/>
        <sz val="11"/>
        <rFont val="Times New Roman"/>
        <family val="1"/>
        <charset val="204"/>
      </rPr>
      <t>обов'язковими</t>
    </r>
    <r>
      <rPr>
        <sz val="11"/>
        <rFont val="Times New Roman"/>
        <family val="1"/>
        <charset val="204"/>
      </rPr>
      <t xml:space="preserve">. </t>
    </r>
  </si>
  <si>
    <t>9.</t>
  </si>
  <si>
    <r>
      <t xml:space="preserve">Синім кольором виділено </t>
    </r>
    <r>
      <rPr>
        <b/>
        <sz val="11"/>
        <rFont val="Times New Roman"/>
        <family val="1"/>
        <charset val="204"/>
      </rPr>
      <t>максимальну</t>
    </r>
    <r>
      <rPr>
        <sz val="11"/>
        <rFont val="Times New Roman"/>
        <family val="1"/>
        <charset val="204"/>
      </rPr>
      <t xml:space="preserve"> кількість екзаменів та заліків. </t>
    </r>
  </si>
  <si>
    <t xml:space="preserve">Дисципліни, які викладаються кілька семестрів, можуть мати формою проміжного контролю семестрову оцінку, що буде відбиватися в журналах академічних груп </t>
  </si>
  <si>
    <t xml:space="preserve">та враховуватися під час визначення підсумкової оцінки на заліку або екзамені. </t>
  </si>
  <si>
    <t>Дисципліни вільного вибору студента циклу загальної підготовки плануються тільки в рамках 3, 5, 7 семестрів та обираються із запропонованого переліку.</t>
  </si>
  <si>
    <t>12.</t>
  </si>
  <si>
    <t>Підготовка до атестації здобувачів вищої освіти може мати форму переддипломної практики для ОПП, що передбачає написання кваліфікаційної роботи (наявність програми практики - обов'язкова), та форму оглядових лекцій або консультацій</t>
  </si>
  <si>
    <t xml:space="preserve">для ОПП, що не передбачають написання кваліфікаційної роботи (наявність розкладу, затвердженого в установленому порядку, - обов'язкова). </t>
  </si>
  <si>
    <t>Всі заліки мають бути диференційовані.</t>
  </si>
  <si>
    <t xml:space="preserve">Керівник навчально-методичного відділу </t>
  </si>
  <si>
    <t xml:space="preserve">Галина ПОЛЯКОВА  </t>
  </si>
  <si>
    <t>Провідний фахівець</t>
  </si>
  <si>
    <t>Дисципліни вільного вибору</t>
  </si>
  <si>
    <t>1 семестр</t>
  </si>
  <si>
    <t>2 семестр</t>
  </si>
  <si>
    <t>3 семестр</t>
  </si>
  <si>
    <t>4 семестр</t>
  </si>
  <si>
    <t>Основи власного бізнесу</t>
  </si>
  <si>
    <t>Соціологія праці</t>
  </si>
  <si>
    <t>Соціологія особистості</t>
  </si>
  <si>
    <t>Психологія ділового спілкування</t>
  </si>
  <si>
    <t>Політичні студії</t>
  </si>
  <si>
    <t>Україна в Європі і світі</t>
  </si>
  <si>
    <t>Історія світової культури</t>
  </si>
  <si>
    <t>Економіка природокористування</t>
  </si>
  <si>
    <t>Європейські стандарти захисту</t>
  </si>
  <si>
    <t>прав людини</t>
  </si>
  <si>
    <t>Правописна компетентність</t>
  </si>
  <si>
    <t>сучасного фахівця</t>
  </si>
  <si>
    <t>5 семестр</t>
  </si>
  <si>
    <t>6 семестр</t>
  </si>
  <si>
    <t>7 семестр</t>
  </si>
  <si>
    <t>8 семестр</t>
  </si>
  <si>
    <t>Проректор з навчальної та науково-педагогічної роботи ____________________ Наталія ТЮХТЕНКО</t>
  </si>
  <si>
    <t xml:space="preserve">Факультативний курс з іноземної мови проводиться впродовж всього семестру незалежно від виду навчальної діяльності (теоретичне навчання чи практична підготовка). </t>
  </si>
  <si>
    <r>
      <t xml:space="preserve">Дисципліна </t>
    </r>
    <r>
      <rPr>
        <b/>
        <sz val="11"/>
        <rFont val="Times New Roman"/>
        <family val="1"/>
        <charset val="204"/>
      </rPr>
      <t>"Фізичне виховання"</t>
    </r>
    <r>
      <rPr>
        <sz val="11"/>
        <rFont val="Times New Roman"/>
        <family val="1"/>
        <charset val="204"/>
      </rPr>
      <t xml:space="preserve">є позакредитною і складається з двох частин: як окрема обов'язкова компонента в циклі загальної підготовки та як факультатив. Планується протягом перших чотирьох семестрів </t>
    </r>
  </si>
  <si>
    <t xml:space="preserve">по 1 годині аудиторного навантаження в кожному та у 4 семестрі - диференційований залік (в циклі загальної підготовки).            </t>
  </si>
  <si>
    <r>
      <t xml:space="preserve">Як факультатив </t>
    </r>
    <r>
      <rPr>
        <b/>
        <sz val="11"/>
        <rFont val="Times New Roman"/>
        <family val="1"/>
        <charset val="204"/>
      </rPr>
      <t xml:space="preserve">"Фізичне виховання" </t>
    </r>
    <r>
      <rPr>
        <sz val="11"/>
        <rFont val="Times New Roman"/>
        <family val="1"/>
        <charset val="204"/>
      </rPr>
      <t xml:space="preserve">виставляється з першого по шостий семестр у вигляді секцій. </t>
    </r>
    <r>
      <rPr>
        <b/>
        <sz val="11"/>
        <rFont val="Times New Roman"/>
        <family val="1"/>
        <charset val="204"/>
      </rPr>
      <t xml:space="preserve">Години факультативу не входять до тижневого навантаження. </t>
    </r>
  </si>
  <si>
    <t>10**.</t>
  </si>
  <si>
    <r>
      <rPr>
        <b/>
        <sz val="11"/>
        <rFont val="Times New Roman"/>
        <family val="1"/>
        <charset val="204"/>
      </rPr>
      <t>Факультативні курси</t>
    </r>
    <r>
      <rPr>
        <sz val="11"/>
        <rFont val="Times New Roman"/>
        <family val="1"/>
        <charset val="204"/>
      </rPr>
      <t xml:space="preserve"> у загальне число кредитів ЄКТС не включаються (тобто є позакредитними), не мають форм контролю і не входять в години тижневого навантаження.</t>
    </r>
  </si>
  <si>
    <t>Перелік факультативних курсів може бути розширено.</t>
  </si>
  <si>
    <t>11.</t>
  </si>
  <si>
    <t>13.</t>
  </si>
  <si>
    <t>14***.</t>
  </si>
  <si>
    <t>15.</t>
  </si>
  <si>
    <t xml:space="preserve">16. </t>
  </si>
  <si>
    <t xml:space="preserve">Наталія ШИМЧЕНКО </t>
  </si>
  <si>
    <t>13.03.20.</t>
  </si>
  <si>
    <r>
      <rPr>
        <b/>
        <sz val="14"/>
        <rFont val="Times New Roman"/>
        <family val="1"/>
        <charset val="204"/>
      </rPr>
      <t>за освітньо-професійною програмою</t>
    </r>
    <r>
      <rPr>
        <sz val="14"/>
        <rFont val="Times New Roman"/>
        <family val="1"/>
        <charset val="204"/>
      </rPr>
      <t xml:space="preserve"> "Міжнародні економічні відносини"</t>
    </r>
  </si>
  <si>
    <r>
      <t>спеціальності 292 Міжнародні економічні відносини</t>
    </r>
    <r>
      <rPr>
        <u/>
        <sz val="14"/>
        <rFont val="Times New Roman"/>
        <family val="1"/>
        <charset val="204"/>
      </rPr>
      <t>,</t>
    </r>
  </si>
  <si>
    <t xml:space="preserve">спеціалізації </t>
  </si>
  <si>
    <t>галузі знань 29 Міжнародні відносини</t>
  </si>
  <si>
    <r>
      <rPr>
        <b/>
        <sz val="14"/>
        <rFont val="Times New Roman"/>
        <family val="1"/>
        <charset val="204"/>
      </rPr>
      <t>Освітня кваліфікація</t>
    </r>
    <r>
      <rPr>
        <sz val="14"/>
        <rFont val="Times New Roman"/>
        <family val="1"/>
        <charset val="204"/>
      </rPr>
      <t xml:space="preserve">: </t>
    </r>
    <r>
      <rPr>
        <u/>
        <sz val="14"/>
        <rFont val="Times New Roman"/>
        <family val="1"/>
        <charset val="204"/>
      </rPr>
      <t xml:space="preserve">бакалавр </t>
    </r>
    <r>
      <rPr>
        <sz val="14"/>
        <rFont val="Times New Roman"/>
        <family val="1"/>
        <charset val="204"/>
      </rPr>
      <t>з міжнародних економічних відносин</t>
    </r>
  </si>
  <si>
    <t>Професійна кваліфікація не надається</t>
  </si>
  <si>
    <t>Переддипломна практика</t>
  </si>
  <si>
    <t>Кваліфікаційна робота</t>
  </si>
  <si>
    <t>захист</t>
  </si>
  <si>
    <t>ОК 1</t>
  </si>
  <si>
    <t>ОК 2</t>
  </si>
  <si>
    <t>ОК 3</t>
  </si>
  <si>
    <t>ОК 4</t>
  </si>
  <si>
    <t>ОК 9</t>
  </si>
  <si>
    <t>Теоретична економіка</t>
  </si>
  <si>
    <t>ОК 10</t>
  </si>
  <si>
    <t>Сталий розвиток</t>
  </si>
  <si>
    <t>ОК 11</t>
  </si>
  <si>
    <t>Економіко-математичні методи та моделі у світогосподарських процесах</t>
  </si>
  <si>
    <t>ОК 12</t>
  </si>
  <si>
    <t>Макроекономіка</t>
  </si>
  <si>
    <t>ОК 13</t>
  </si>
  <si>
    <t>Правове регулювання ведення бізнесу (за профілем спрямування)</t>
  </si>
  <si>
    <t>ОК 14</t>
  </si>
  <si>
    <t>Менеджмент</t>
  </si>
  <si>
    <t>ОК 15</t>
  </si>
  <si>
    <t>Мікроекономіка</t>
  </si>
  <si>
    <t>ОК 16</t>
  </si>
  <si>
    <t>Міжнародний маркетинг</t>
  </si>
  <si>
    <t>ОК 17</t>
  </si>
  <si>
    <t>Статистика</t>
  </si>
  <si>
    <t>ОК 18</t>
  </si>
  <si>
    <t>Економіка підприємства та міжнародних компаній</t>
  </si>
  <si>
    <t>ОК 19</t>
  </si>
  <si>
    <t>Бухгалтерський облік та аудит</t>
  </si>
  <si>
    <t>ОК 20</t>
  </si>
  <si>
    <t>Економічний аналіз бізнес-середовища</t>
  </si>
  <si>
    <t>ОК 21</t>
  </si>
  <si>
    <t>Міжнародна логістика</t>
  </si>
  <si>
    <t>ОК 22</t>
  </si>
  <si>
    <t>Країнознавство</t>
  </si>
  <si>
    <t>ОК 23</t>
  </si>
  <si>
    <t>Іноземна мова (за профілем спрямування)</t>
  </si>
  <si>
    <t>ОК 24</t>
  </si>
  <si>
    <t>Теорія міжнародних відносин</t>
  </si>
  <si>
    <t>ОК 25</t>
  </si>
  <si>
    <t>Історія міжнародних відносин</t>
  </si>
  <si>
    <t>ОК 26</t>
  </si>
  <si>
    <t>Фінанси, гроші та кредит</t>
  </si>
  <si>
    <t>ОК 27</t>
  </si>
  <si>
    <t>Міжнародні відносини та світова політика</t>
  </si>
  <si>
    <t>ОК 28</t>
  </si>
  <si>
    <t>Світова економіка</t>
  </si>
  <si>
    <t>ОК 29</t>
  </si>
  <si>
    <t>Кон’юнктура міжнародних ринків</t>
  </si>
  <si>
    <t>ОК 30</t>
  </si>
  <si>
    <t>Діловий протокол та ведення переговорів</t>
  </si>
  <si>
    <t>ОК 31</t>
  </si>
  <si>
    <t>Міжнародні економічні відносини</t>
  </si>
  <si>
    <t>ОК 32</t>
  </si>
  <si>
    <t>Міжнародна економічна діяльність України</t>
  </si>
  <si>
    <t>ОК 33</t>
  </si>
  <si>
    <t>Практикум з фахового перекладу</t>
  </si>
  <si>
    <t>ОК 34</t>
  </si>
  <si>
    <t>Міжнародні стратегії економічного розвитку</t>
  </si>
  <si>
    <t>ОК 35</t>
  </si>
  <si>
    <t>Моделювання бізнес-процесів в зовнішньоекономічній діяльності</t>
  </si>
  <si>
    <t>ОК 36</t>
  </si>
  <si>
    <t xml:space="preserve">Документування зовнішньоекономічної діяльності </t>
  </si>
  <si>
    <t>ОК 7</t>
  </si>
  <si>
    <t>ОК 8</t>
  </si>
  <si>
    <t>ОК 37</t>
  </si>
  <si>
    <t>ВК 1</t>
  </si>
  <si>
    <t>ВК 2</t>
  </si>
  <si>
    <t>ВК 3</t>
  </si>
  <si>
    <t>ВК 4</t>
  </si>
  <si>
    <t>ВК 5</t>
  </si>
  <si>
    <t>ВК 6</t>
  </si>
  <si>
    <t>ВК 7</t>
  </si>
  <si>
    <t>ВК 8</t>
  </si>
  <si>
    <t>ВК 9</t>
  </si>
  <si>
    <t>ВК 10</t>
  </si>
  <si>
    <t>ВК 11</t>
  </si>
  <si>
    <t>ВК 12</t>
  </si>
  <si>
    <t>ВК 13</t>
  </si>
  <si>
    <t>ОК 39</t>
  </si>
  <si>
    <t>ОК 40</t>
  </si>
  <si>
    <t>ОК 41</t>
  </si>
  <si>
    <t>Дисципліна вільного вибору студента 1:</t>
  </si>
  <si>
    <t>Дисципліна вільного вибору студента 5:</t>
  </si>
  <si>
    <t>Основи аргументації та ділової дискусії</t>
  </si>
  <si>
    <t>Практична риторика</t>
  </si>
  <si>
    <t>Дисципліна вільного вибору студента 4:</t>
  </si>
  <si>
    <t>Національна економіка</t>
  </si>
  <si>
    <t>Регіональна економіка</t>
  </si>
  <si>
    <t>Дисципліна вільного вибору студента 2:</t>
  </si>
  <si>
    <t>Дисципліна вільного вибору студента 8:</t>
  </si>
  <si>
    <t>Дисципліна вільного вибору студента 3:</t>
  </si>
  <si>
    <t>Дисципліна вільного вибору студента 12:</t>
  </si>
  <si>
    <t>за електронним каталогом на віртуальному сайті ХДУ</t>
  </si>
  <si>
    <t>Міжнародні кредитно-розрахункові та валютні операції</t>
  </si>
  <si>
    <t>Управління зовнішньоекономічною діяльністю</t>
  </si>
  <si>
    <t>Валютний ринок</t>
  </si>
  <si>
    <t>Обгрунтування господарських рішень та оцінювання ризиків в зовнішньоекономічній діяльності</t>
  </si>
  <si>
    <t>Дисципліна вільного вибору студента 6:</t>
  </si>
  <si>
    <t>Дисципліна вільного вибору студента 9:</t>
  </si>
  <si>
    <t>Дисципліна вільного вибору студента 10:</t>
  </si>
  <si>
    <t>Дисципліна вільного вибору студента 13:</t>
  </si>
  <si>
    <t>Міжнародний страховий та банківський бізнес</t>
  </si>
  <si>
    <t>Міжнародні фінанси</t>
  </si>
  <si>
    <t>Міжнародна інноваційно-інвестиційна діяльність</t>
  </si>
  <si>
    <t>Транснаціональні корпорації</t>
  </si>
  <si>
    <t>Фінанси міжнародних організацій</t>
  </si>
  <si>
    <t>Соціальна відповідальність бізнесу</t>
  </si>
  <si>
    <t>Дисципліна вільного вибору студента 7:</t>
  </si>
  <si>
    <t>Дисципліна вільного вибору студента 11:</t>
  </si>
  <si>
    <t>Міжнародні контракти та економічне право</t>
  </si>
  <si>
    <t>Митне регулювання</t>
  </si>
  <si>
    <t>Фінансова економіка</t>
  </si>
  <si>
    <t>Митна справа</t>
  </si>
  <si>
    <t>Завідувач кафедри _________________________________________Юлія УШКАРЕНКО</t>
  </si>
  <si>
    <t>Керівник навчально-методичного відділу ______________________________  Галина ПОЛЯКОВА</t>
  </si>
  <si>
    <t>Провідний фахівець навчально-методичного відділу ______________________  Тетяна ЗАЙЦЕВА</t>
  </si>
  <si>
    <t>Безпека життєдіяльності (безпека життєдіяльності, основи охорони праці та цивільний захист) та екологічна безпека</t>
  </si>
  <si>
    <t>Гарант освітньої програми ___________________________________________Вікторія ГУРОВА</t>
  </si>
  <si>
    <t>заліково-екзаменаційна сесія (у т.ч. ліквідація академічної заборгованості)</t>
  </si>
  <si>
    <t>атестація здобувачів вищої освіти;</t>
  </si>
  <si>
    <t>П</t>
  </si>
  <si>
    <t>практика:</t>
  </si>
  <si>
    <t xml:space="preserve">виробнича практика, </t>
  </si>
  <si>
    <t>Пн</t>
  </si>
  <si>
    <t>навчальна практика,</t>
  </si>
  <si>
    <t>Дні / Тижні</t>
  </si>
  <si>
    <t xml:space="preserve">Навчальна </t>
  </si>
  <si>
    <t>1день (6 год.)</t>
  </si>
  <si>
    <t>1 день (6 год.)</t>
  </si>
  <si>
    <t>Переддипломна</t>
  </si>
  <si>
    <t>ОК 5</t>
  </si>
  <si>
    <t>Теоретичні основи фізичного виховання</t>
  </si>
  <si>
    <t xml:space="preserve">Навчальна практика </t>
  </si>
  <si>
    <t>4д,6д</t>
  </si>
  <si>
    <t>ОК 38</t>
  </si>
  <si>
    <t>ОК 42</t>
  </si>
  <si>
    <t xml:space="preserve">переддипломна практика </t>
  </si>
  <si>
    <t>2д,3д,4д,5д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</si>
</sst>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5" fillId="0" borderId="0"/>
    <xf numFmtId="0" fontId="26" fillId="0" borderId="0"/>
  </cellStyleXfs>
  <cellXfs count="27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2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8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/>
    <xf numFmtId="0" fontId="8" fillId="0" borderId="16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textRotation="90"/>
    </xf>
    <xf numFmtId="0" fontId="9" fillId="0" borderId="16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14" xfId="0" applyFont="1" applyFill="1" applyBorder="1"/>
    <xf numFmtId="0" fontId="9" fillId="0" borderId="17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textRotation="90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18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1" fillId="0" borderId="0" xfId="0" applyFont="1" applyFill="1" applyAlignment="1">
      <alignment horizontal="center" vertical="center"/>
    </xf>
    <xf numFmtId="0" fontId="7" fillId="0" borderId="0" xfId="0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/>
    <xf numFmtId="0" fontId="2" fillId="0" borderId="0" xfId="0" applyFont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8" fillId="0" borderId="1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0" fillId="2" borderId="14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6" fontId="8" fillId="2" borderId="16" xfId="0" applyNumberFormat="1" applyFont="1" applyFill="1" applyBorder="1" applyAlignment="1">
      <alignment horizontal="center" vertical="center"/>
    </xf>
    <xf numFmtId="16" fontId="8" fillId="2" borderId="3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16" fontId="8" fillId="0" borderId="16" xfId="0" applyNumberFormat="1" applyFont="1" applyFill="1" applyBorder="1" applyAlignment="1">
      <alignment horizontal="center" vertical="center"/>
    </xf>
    <xf numFmtId="16" fontId="8" fillId="0" borderId="3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right" vertical="center" wrapText="1"/>
    </xf>
    <xf numFmtId="0" fontId="11" fillId="0" borderId="14" xfId="0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textRotation="90" wrapText="1"/>
    </xf>
    <xf numFmtId="0" fontId="14" fillId="0" borderId="1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textRotation="90"/>
    </xf>
    <xf numFmtId="0" fontId="8" fillId="0" borderId="6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19" xfId="0" applyFont="1" applyFill="1" applyBorder="1" applyAlignment="1">
      <alignment horizontal="center" vertical="center" textRotation="90"/>
    </xf>
    <xf numFmtId="0" fontId="8" fillId="0" borderId="20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3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textRotation="90" wrapText="1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0" borderId="16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textRotation="90"/>
    </xf>
    <xf numFmtId="0" fontId="8" fillId="0" borderId="30" xfId="0" applyFont="1" applyFill="1" applyBorder="1" applyAlignment="1">
      <alignment horizontal="center" textRotation="90"/>
    </xf>
    <xf numFmtId="0" fontId="8" fillId="0" borderId="8" xfId="0" applyFont="1" applyFill="1" applyBorder="1" applyAlignment="1">
      <alignment horizontal="center" textRotation="90"/>
    </xf>
    <xf numFmtId="0" fontId="8" fillId="0" borderId="28" xfId="0" applyFont="1" applyFill="1" applyBorder="1" applyAlignment="1">
      <alignment horizontal="center" wrapText="1"/>
    </xf>
    <xf numFmtId="0" fontId="25" fillId="3" borderId="25" xfId="0" applyFont="1" applyFill="1" applyBorder="1" applyAlignment="1">
      <alignment horizontal="center" vertical="center" wrapText="1"/>
    </xf>
    <xf numFmtId="0" fontId="24" fillId="0" borderId="27" xfId="0" applyFont="1" applyBorder="1"/>
    <xf numFmtId="0" fontId="25" fillId="3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/>
    </xf>
    <xf numFmtId="0" fontId="1" fillId="3" borderId="25" xfId="0" applyFont="1" applyFill="1" applyBorder="1"/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19" xfId="0" applyFont="1" applyFill="1" applyBorder="1" applyAlignment="1">
      <alignment horizontal="left" wrapText="1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9525</xdr:colOff>
      <xdr:row>329</xdr:row>
      <xdr:rowOff>0</xdr:rowOff>
    </xdr:from>
    <xdr:to>
      <xdr:col>47</xdr:col>
      <xdr:colOff>9525</xdr:colOff>
      <xdr:row>329</xdr:row>
      <xdr:rowOff>0</xdr:rowOff>
    </xdr:to>
    <xdr:sp macro="" textlink="">
      <xdr:nvSpPr>
        <xdr:cNvPr id="1025" name="Line 4"/>
        <xdr:cNvSpPr>
          <a:spLocks noChangeShapeType="1"/>
        </xdr:cNvSpPr>
      </xdr:nvSpPr>
      <xdr:spPr bwMode="auto">
        <a:xfrm>
          <a:off x="11953875" y="6830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329</xdr:row>
      <xdr:rowOff>0</xdr:rowOff>
    </xdr:from>
    <xdr:to>
      <xdr:col>47</xdr:col>
      <xdr:colOff>9525</xdr:colOff>
      <xdr:row>329</xdr:row>
      <xdr:rowOff>0</xdr:rowOff>
    </xdr:to>
    <xdr:sp macro="" textlink="">
      <xdr:nvSpPr>
        <xdr:cNvPr id="1026" name="Line 19"/>
        <xdr:cNvSpPr>
          <a:spLocks noChangeShapeType="1"/>
        </xdr:cNvSpPr>
      </xdr:nvSpPr>
      <xdr:spPr bwMode="auto">
        <a:xfrm>
          <a:off x="11953875" y="6830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329</xdr:row>
      <xdr:rowOff>0</xdr:rowOff>
    </xdr:from>
    <xdr:to>
      <xdr:col>47</xdr:col>
      <xdr:colOff>9525</xdr:colOff>
      <xdr:row>329</xdr:row>
      <xdr:rowOff>0</xdr:rowOff>
    </xdr:to>
    <xdr:sp macro="" textlink="">
      <xdr:nvSpPr>
        <xdr:cNvPr id="1027" name="Line 20"/>
        <xdr:cNvSpPr>
          <a:spLocks noChangeShapeType="1"/>
        </xdr:cNvSpPr>
      </xdr:nvSpPr>
      <xdr:spPr bwMode="auto">
        <a:xfrm>
          <a:off x="11953875" y="6830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272</xdr:row>
      <xdr:rowOff>0</xdr:rowOff>
    </xdr:from>
    <xdr:to>
      <xdr:col>47</xdr:col>
      <xdr:colOff>9525</xdr:colOff>
      <xdr:row>272</xdr:row>
      <xdr:rowOff>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11953875" y="5515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272</xdr:row>
      <xdr:rowOff>0</xdr:rowOff>
    </xdr:from>
    <xdr:to>
      <xdr:col>47</xdr:col>
      <xdr:colOff>9525</xdr:colOff>
      <xdr:row>272</xdr:row>
      <xdr:rowOff>0</xdr:rowOff>
    </xdr:to>
    <xdr:sp macro="" textlink="">
      <xdr:nvSpPr>
        <xdr:cNvPr id="1029" name="Line 19"/>
        <xdr:cNvSpPr>
          <a:spLocks noChangeShapeType="1"/>
        </xdr:cNvSpPr>
      </xdr:nvSpPr>
      <xdr:spPr bwMode="auto">
        <a:xfrm>
          <a:off x="11953875" y="5515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9525</xdr:colOff>
      <xdr:row>272</xdr:row>
      <xdr:rowOff>0</xdr:rowOff>
    </xdr:from>
    <xdr:to>
      <xdr:col>47</xdr:col>
      <xdr:colOff>9525</xdr:colOff>
      <xdr:row>272</xdr:row>
      <xdr:rowOff>0</xdr:rowOff>
    </xdr:to>
    <xdr:sp macro="" textlink="">
      <xdr:nvSpPr>
        <xdr:cNvPr id="1030" name="Line 20"/>
        <xdr:cNvSpPr>
          <a:spLocks noChangeShapeType="1"/>
        </xdr:cNvSpPr>
      </xdr:nvSpPr>
      <xdr:spPr bwMode="auto">
        <a:xfrm>
          <a:off x="11953875" y="5515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439"/>
  <sheetViews>
    <sheetView tabSelected="1" zoomScale="70" zoomScaleNormal="70" workbookViewId="0">
      <selection sqref="A1:AW241"/>
    </sheetView>
  </sheetViews>
  <sheetFormatPr defaultRowHeight="15"/>
  <cols>
    <col min="1" max="1" width="4.7109375" style="36" customWidth="1"/>
    <col min="2" max="2" width="4.140625" style="36" customWidth="1"/>
    <col min="3" max="4" width="3.28515625" style="36" customWidth="1"/>
    <col min="5" max="5" width="4.28515625" style="36" customWidth="1"/>
    <col min="6" max="6" width="3.7109375" style="36" customWidth="1"/>
    <col min="7" max="7" width="4.140625" style="36" customWidth="1"/>
    <col min="8" max="8" width="3.85546875" style="36" customWidth="1"/>
    <col min="9" max="9" width="3.42578125" style="36" customWidth="1"/>
    <col min="10" max="10" width="4" style="36" customWidth="1"/>
    <col min="11" max="12" width="3.42578125" style="36" customWidth="1"/>
    <col min="13" max="13" width="4.28515625" style="36" customWidth="1"/>
    <col min="14" max="15" width="3.7109375" style="36" customWidth="1"/>
    <col min="16" max="16" width="3.5703125" style="36" customWidth="1"/>
    <col min="17" max="17" width="3.28515625" style="36" customWidth="1"/>
    <col min="18" max="18" width="3.42578125" style="36" customWidth="1"/>
    <col min="19" max="19" width="5" style="36" customWidth="1"/>
    <col min="20" max="20" width="3.7109375" style="36" customWidth="1"/>
    <col min="21" max="21" width="3.85546875" style="36" customWidth="1"/>
    <col min="22" max="22" width="3.28515625" style="36" customWidth="1"/>
    <col min="23" max="23" width="5" style="36" customWidth="1"/>
    <col min="24" max="24" width="3.7109375" style="36" customWidth="1"/>
    <col min="25" max="25" width="3.28515625" style="36" customWidth="1"/>
    <col min="26" max="30" width="3.42578125" style="36" customWidth="1"/>
    <col min="31" max="32" width="3.7109375" style="36" customWidth="1"/>
    <col min="33" max="33" width="3.42578125" style="36" customWidth="1"/>
    <col min="34" max="34" width="5.7109375" style="36" customWidth="1"/>
    <col min="35" max="35" width="3.85546875" style="36" customWidth="1"/>
    <col min="36" max="36" width="4" style="36" customWidth="1"/>
    <col min="37" max="37" width="3.42578125" style="36" customWidth="1"/>
    <col min="38" max="38" width="4.85546875" style="36" customWidth="1"/>
    <col min="39" max="39" width="3.85546875" style="36" customWidth="1"/>
    <col min="40" max="40" width="4.140625" style="36" customWidth="1"/>
    <col min="41" max="41" width="3.85546875" style="36" customWidth="1"/>
    <col min="42" max="42" width="4.28515625" style="36" customWidth="1"/>
    <col min="43" max="43" width="3.85546875" style="36" customWidth="1"/>
    <col min="44" max="44" width="3.5703125" style="36" customWidth="1"/>
    <col min="45" max="45" width="3.42578125" style="36" customWidth="1"/>
    <col min="46" max="46" width="3.28515625" style="36" customWidth="1"/>
    <col min="47" max="47" width="3.42578125" style="36" customWidth="1"/>
    <col min="48" max="48" width="3.85546875" style="36" customWidth="1"/>
    <col min="49" max="49" width="3.42578125" style="36" customWidth="1"/>
    <col min="50" max="50" width="0.42578125" style="36" hidden="1" customWidth="1"/>
    <col min="51" max="59" width="6.42578125" style="35" customWidth="1"/>
    <col min="60" max="60" width="9.140625" style="35"/>
    <col min="61" max="16384" width="9.140625" style="36"/>
  </cols>
  <sheetData>
    <row r="1" spans="2:68" s="2" customFormat="1" ht="18" customHeight="1">
      <c r="B1" s="1"/>
      <c r="C1" s="1"/>
      <c r="D1" s="1"/>
      <c r="E1" s="1"/>
      <c r="F1" s="1"/>
      <c r="G1" s="1"/>
      <c r="H1" s="1"/>
      <c r="I1" s="1"/>
      <c r="J1" s="1"/>
      <c r="L1" s="1"/>
      <c r="M1" s="1"/>
      <c r="O1" s="1"/>
      <c r="R1" s="2" t="s">
        <v>2</v>
      </c>
      <c r="AD1" s="3"/>
      <c r="AG1" s="3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2:68" s="2" customFormat="1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AD2" s="3"/>
      <c r="AF2" s="1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2:68" s="2" customFormat="1" ht="18" customHeight="1">
      <c r="B3" s="1"/>
      <c r="C3" s="1"/>
      <c r="D3" s="1"/>
      <c r="E3" s="1"/>
      <c r="F3" s="1"/>
      <c r="G3" s="1"/>
      <c r="H3" s="1"/>
      <c r="I3" s="1"/>
      <c r="J3" s="1"/>
      <c r="K3" s="1"/>
      <c r="M3" s="1"/>
      <c r="N3" s="1"/>
      <c r="O3" s="1"/>
      <c r="X3" s="5" t="s">
        <v>3</v>
      </c>
      <c r="AD3" s="3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2:68" s="2" customFormat="1" ht="12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2:68" s="2" customFormat="1" ht="18" customHeight="1">
      <c r="AF5" s="1" t="s">
        <v>0</v>
      </c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2:68" s="2" customFormat="1" ht="18" customHeight="1">
      <c r="AF6" s="2" t="s">
        <v>4</v>
      </c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2:68" s="2" customFormat="1" ht="20.25" customHeight="1">
      <c r="AF7" s="6" t="s">
        <v>5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2:68" s="2" customFormat="1" ht="18" customHeight="1">
      <c r="AF8" s="7" t="s">
        <v>6</v>
      </c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2:68" s="2" customFormat="1" ht="21.75" customHeight="1">
      <c r="AF9" s="2" t="s">
        <v>7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2:68" s="2" customFormat="1" ht="18.75">
      <c r="AF10" s="2" t="s">
        <v>1</v>
      </c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2:68" s="2" customFormat="1" ht="18.75"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2:68" s="2" customFormat="1" ht="18.75"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2:68" s="2" customFormat="1" ht="18" customHeight="1">
      <c r="X13" s="8" t="s">
        <v>8</v>
      </c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2:68" s="2" customFormat="1" ht="9.75" customHeight="1">
      <c r="R14" s="8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2:68" s="2" customFormat="1" ht="16.5" customHeight="1">
      <c r="B15" s="2" t="s">
        <v>190</v>
      </c>
      <c r="R15" s="8"/>
      <c r="AY15" s="4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</row>
    <row r="16" spans="2:68" s="2" customFormat="1" ht="21" customHeight="1">
      <c r="B16" s="1" t="s">
        <v>9</v>
      </c>
      <c r="R16" s="8"/>
      <c r="AF16" s="6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1:60" s="2" customFormat="1" ht="18" customHeight="1">
      <c r="B17" s="1" t="s">
        <v>191</v>
      </c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1:60" s="2" customFormat="1" ht="18" customHeight="1">
      <c r="B18" s="1" t="s">
        <v>192</v>
      </c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1:60" s="2" customFormat="1" ht="18" customHeight="1">
      <c r="B19" s="1" t="s">
        <v>193</v>
      </c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1:60" s="2" customFormat="1" ht="15.75" customHeight="1">
      <c r="B20" s="1" t="s">
        <v>10</v>
      </c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1:60" s="2" customFormat="1" ht="13.5" customHeight="1">
      <c r="R21" s="8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1:60" s="2" customFormat="1" ht="21.75" customHeight="1">
      <c r="B22" s="6" t="s">
        <v>194</v>
      </c>
      <c r="R22" s="8"/>
      <c r="AF22" s="10" t="s">
        <v>11</v>
      </c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1:60" s="2" customFormat="1" ht="13.5" customHeight="1">
      <c r="B23" s="6"/>
      <c r="R23" s="8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1:60" s="2" customFormat="1" ht="13.5" customHeight="1">
      <c r="B24" s="11" t="s">
        <v>195</v>
      </c>
      <c r="R24" s="8"/>
      <c r="AF24" s="6" t="s">
        <v>12</v>
      </c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1:60" s="2" customFormat="1" ht="13.5" customHeight="1">
      <c r="R25" s="8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1:60" s="2" customFormat="1" ht="19.5" customHeight="1">
      <c r="Y26" s="12" t="s">
        <v>13</v>
      </c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1:60" s="2" customFormat="1" ht="13.5" customHeight="1">
      <c r="Y27" s="12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60" s="15" customFormat="1" ht="11.25" customHeight="1">
      <c r="A28" s="249" t="s">
        <v>14</v>
      </c>
      <c r="B28" s="245" t="s">
        <v>15</v>
      </c>
      <c r="C28" s="246"/>
      <c r="D28" s="246"/>
      <c r="E28" s="246"/>
      <c r="F28" s="247"/>
      <c r="G28" s="245" t="s">
        <v>16</v>
      </c>
      <c r="H28" s="246"/>
      <c r="I28" s="246"/>
      <c r="J28" s="247"/>
      <c r="K28" s="245" t="s">
        <v>17</v>
      </c>
      <c r="L28" s="246"/>
      <c r="M28" s="246"/>
      <c r="N28" s="247"/>
      <c r="O28" s="245" t="s">
        <v>18</v>
      </c>
      <c r="P28" s="246"/>
      <c r="Q28" s="246"/>
      <c r="R28" s="246"/>
      <c r="S28" s="245" t="s">
        <v>19</v>
      </c>
      <c r="T28" s="246"/>
      <c r="U28" s="246"/>
      <c r="V28" s="246"/>
      <c r="W28" s="248"/>
      <c r="X28" s="252" t="s">
        <v>20</v>
      </c>
      <c r="Y28" s="246"/>
      <c r="Z28" s="246"/>
      <c r="AA28" s="247"/>
      <c r="AB28" s="245" t="s">
        <v>21</v>
      </c>
      <c r="AC28" s="246"/>
      <c r="AD28" s="246"/>
      <c r="AE28" s="246"/>
      <c r="AF28" s="247"/>
      <c r="AG28" s="245" t="s">
        <v>22</v>
      </c>
      <c r="AH28" s="246"/>
      <c r="AI28" s="246"/>
      <c r="AJ28" s="247"/>
      <c r="AK28" s="245" t="s">
        <v>23</v>
      </c>
      <c r="AL28" s="246"/>
      <c r="AM28" s="246"/>
      <c r="AN28" s="247"/>
      <c r="AO28" s="245" t="s">
        <v>24</v>
      </c>
      <c r="AP28" s="246"/>
      <c r="AQ28" s="246"/>
      <c r="AR28" s="246"/>
      <c r="AS28" s="245" t="s">
        <v>25</v>
      </c>
      <c r="AT28" s="246"/>
      <c r="AU28" s="246"/>
      <c r="AV28" s="246"/>
      <c r="AW28" s="247"/>
      <c r="AX28" s="13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s="15" customFormat="1">
      <c r="A29" s="250"/>
      <c r="B29" s="16">
        <v>1</v>
      </c>
      <c r="C29" s="16">
        <v>2</v>
      </c>
      <c r="D29" s="16">
        <v>3</v>
      </c>
      <c r="E29" s="16">
        <v>4</v>
      </c>
      <c r="F29" s="16">
        <v>5</v>
      </c>
      <c r="G29" s="16">
        <v>6</v>
      </c>
      <c r="H29" s="16">
        <v>7</v>
      </c>
      <c r="I29" s="17">
        <v>8</v>
      </c>
      <c r="J29" s="18">
        <v>9</v>
      </c>
      <c r="K29" s="16">
        <v>10</v>
      </c>
      <c r="L29" s="16">
        <v>11</v>
      </c>
      <c r="M29" s="16">
        <v>12</v>
      </c>
      <c r="N29" s="16">
        <v>13</v>
      </c>
      <c r="O29" s="16">
        <v>14</v>
      </c>
      <c r="P29" s="16">
        <v>15</v>
      </c>
      <c r="Q29" s="16">
        <v>16</v>
      </c>
      <c r="R29" s="16">
        <v>17</v>
      </c>
      <c r="S29" s="16">
        <v>18</v>
      </c>
      <c r="T29" s="16">
        <v>19</v>
      </c>
      <c r="U29" s="16">
        <v>20</v>
      </c>
      <c r="V29" s="16">
        <v>21</v>
      </c>
      <c r="W29" s="17">
        <v>22</v>
      </c>
      <c r="X29" s="18">
        <v>23</v>
      </c>
      <c r="Y29" s="16">
        <v>24</v>
      </c>
      <c r="Z29" s="16">
        <v>25</v>
      </c>
      <c r="AA29" s="16">
        <v>26</v>
      </c>
      <c r="AB29" s="16">
        <v>27</v>
      </c>
      <c r="AC29" s="16">
        <v>28</v>
      </c>
      <c r="AD29" s="16">
        <v>29</v>
      </c>
      <c r="AE29" s="17">
        <v>30</v>
      </c>
      <c r="AF29" s="18">
        <v>31</v>
      </c>
      <c r="AG29" s="16">
        <v>32</v>
      </c>
      <c r="AH29" s="16">
        <v>33</v>
      </c>
      <c r="AI29" s="16">
        <v>34</v>
      </c>
      <c r="AJ29" s="16">
        <v>35</v>
      </c>
      <c r="AK29" s="16">
        <v>36</v>
      </c>
      <c r="AL29" s="16">
        <v>37</v>
      </c>
      <c r="AM29" s="16">
        <v>38</v>
      </c>
      <c r="AN29" s="16">
        <v>39</v>
      </c>
      <c r="AO29" s="16">
        <v>40</v>
      </c>
      <c r="AP29" s="16">
        <v>41</v>
      </c>
      <c r="AQ29" s="16">
        <v>42</v>
      </c>
      <c r="AR29" s="16">
        <v>43</v>
      </c>
      <c r="AS29" s="16">
        <v>44</v>
      </c>
      <c r="AT29" s="16">
        <v>45</v>
      </c>
      <c r="AU29" s="16">
        <v>46</v>
      </c>
      <c r="AV29" s="16">
        <v>47</v>
      </c>
      <c r="AW29" s="16">
        <v>48</v>
      </c>
      <c r="AX29" s="19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s="15" customFormat="1">
      <c r="A30" s="250"/>
      <c r="B30" s="20">
        <v>31</v>
      </c>
      <c r="C30" s="20">
        <v>7</v>
      </c>
      <c r="D30" s="20">
        <v>14</v>
      </c>
      <c r="E30" s="20">
        <v>21</v>
      </c>
      <c r="F30" s="20">
        <v>28</v>
      </c>
      <c r="G30" s="20">
        <v>5</v>
      </c>
      <c r="H30" s="20">
        <v>12</v>
      </c>
      <c r="I30" s="21">
        <v>19</v>
      </c>
      <c r="J30" s="22">
        <v>26</v>
      </c>
      <c r="K30" s="20">
        <v>2</v>
      </c>
      <c r="L30" s="20">
        <v>9</v>
      </c>
      <c r="M30" s="20">
        <v>16</v>
      </c>
      <c r="N30" s="20">
        <v>23</v>
      </c>
      <c r="O30" s="20">
        <v>30</v>
      </c>
      <c r="P30" s="20">
        <v>7</v>
      </c>
      <c r="Q30" s="20">
        <v>14</v>
      </c>
      <c r="R30" s="20">
        <v>21</v>
      </c>
      <c r="S30" s="20">
        <v>28</v>
      </c>
      <c r="T30" s="20">
        <v>4</v>
      </c>
      <c r="U30" s="20">
        <v>11</v>
      </c>
      <c r="V30" s="20">
        <v>18</v>
      </c>
      <c r="W30" s="21">
        <v>25</v>
      </c>
      <c r="X30" s="22">
        <v>1</v>
      </c>
      <c r="Y30" s="20">
        <v>8</v>
      </c>
      <c r="Z30" s="20">
        <v>15</v>
      </c>
      <c r="AA30" s="20">
        <v>22</v>
      </c>
      <c r="AB30" s="20">
        <v>1</v>
      </c>
      <c r="AC30" s="23">
        <v>8</v>
      </c>
      <c r="AD30" s="20">
        <v>15</v>
      </c>
      <c r="AE30" s="21">
        <v>22</v>
      </c>
      <c r="AF30" s="22">
        <v>29</v>
      </c>
      <c r="AG30" s="20">
        <v>5</v>
      </c>
      <c r="AH30" s="20">
        <v>12</v>
      </c>
      <c r="AI30" s="20">
        <v>19</v>
      </c>
      <c r="AJ30" s="20">
        <v>26</v>
      </c>
      <c r="AK30" s="23">
        <v>3</v>
      </c>
      <c r="AL30" s="23">
        <v>10</v>
      </c>
      <c r="AM30" s="20">
        <v>17</v>
      </c>
      <c r="AN30" s="20">
        <v>24</v>
      </c>
      <c r="AO30" s="20">
        <v>31</v>
      </c>
      <c r="AP30" s="20">
        <v>7</v>
      </c>
      <c r="AQ30" s="20">
        <v>14</v>
      </c>
      <c r="AR30" s="23">
        <v>21</v>
      </c>
      <c r="AS30" s="23">
        <v>28</v>
      </c>
      <c r="AT30" s="20">
        <v>5</v>
      </c>
      <c r="AU30" s="20">
        <v>12</v>
      </c>
      <c r="AV30" s="20">
        <v>19</v>
      </c>
      <c r="AW30" s="20">
        <v>26</v>
      </c>
      <c r="AX30" s="24"/>
      <c r="AY30" s="25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s="15" customFormat="1" ht="31.5" customHeight="1">
      <c r="A31" s="251"/>
      <c r="B31" s="26">
        <v>5</v>
      </c>
      <c r="C31" s="26">
        <v>12</v>
      </c>
      <c r="D31" s="26">
        <v>19</v>
      </c>
      <c r="E31" s="26">
        <v>26</v>
      </c>
      <c r="F31" s="26">
        <v>3</v>
      </c>
      <c r="G31" s="26">
        <v>10</v>
      </c>
      <c r="H31" s="27" t="s">
        <v>26</v>
      </c>
      <c r="I31" s="28">
        <v>24</v>
      </c>
      <c r="J31" s="29">
        <v>31</v>
      </c>
      <c r="K31" s="26">
        <v>7</v>
      </c>
      <c r="L31" s="26">
        <v>14</v>
      </c>
      <c r="M31" s="26">
        <v>21</v>
      </c>
      <c r="N31" s="26">
        <v>28</v>
      </c>
      <c r="O31" s="26">
        <v>5</v>
      </c>
      <c r="P31" s="26">
        <v>12</v>
      </c>
      <c r="Q31" s="26">
        <v>19</v>
      </c>
      <c r="R31" s="27" t="s">
        <v>27</v>
      </c>
      <c r="S31" s="27" t="s">
        <v>28</v>
      </c>
      <c r="T31" s="27" t="s">
        <v>29</v>
      </c>
      <c r="U31" s="26">
        <v>16</v>
      </c>
      <c r="V31" s="26">
        <v>23</v>
      </c>
      <c r="W31" s="28">
        <v>30</v>
      </c>
      <c r="X31" s="29">
        <v>6</v>
      </c>
      <c r="Y31" s="26">
        <v>13</v>
      </c>
      <c r="Z31" s="26">
        <v>20</v>
      </c>
      <c r="AA31" s="26">
        <v>27</v>
      </c>
      <c r="AB31" s="26">
        <v>6</v>
      </c>
      <c r="AC31" s="26">
        <v>13</v>
      </c>
      <c r="AD31" s="26">
        <v>20</v>
      </c>
      <c r="AE31" s="28">
        <v>27</v>
      </c>
      <c r="AF31" s="29">
        <v>3</v>
      </c>
      <c r="AG31" s="26">
        <v>10</v>
      </c>
      <c r="AH31" s="26">
        <v>17</v>
      </c>
      <c r="AI31" s="26">
        <v>24</v>
      </c>
      <c r="AJ31" s="27">
        <v>1</v>
      </c>
      <c r="AK31" s="26">
        <v>8</v>
      </c>
      <c r="AL31" s="26">
        <v>15</v>
      </c>
      <c r="AM31" s="26">
        <v>22</v>
      </c>
      <c r="AN31" s="26">
        <v>29</v>
      </c>
      <c r="AO31" s="26">
        <v>5</v>
      </c>
      <c r="AP31" s="26">
        <v>12</v>
      </c>
      <c r="AQ31" s="26">
        <v>19</v>
      </c>
      <c r="AR31" s="26">
        <v>26</v>
      </c>
      <c r="AS31" s="26">
        <v>3</v>
      </c>
      <c r="AT31" s="26">
        <v>10</v>
      </c>
      <c r="AU31" s="26">
        <v>17</v>
      </c>
      <c r="AV31" s="26">
        <v>24</v>
      </c>
      <c r="AW31" s="26">
        <v>31</v>
      </c>
      <c r="AX31" s="13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ht="15" customHeight="1">
      <c r="A32" s="30"/>
      <c r="B32" s="31" t="s">
        <v>30</v>
      </c>
      <c r="C32" s="31" t="s">
        <v>31</v>
      </c>
      <c r="D32" s="31" t="s">
        <v>30</v>
      </c>
      <c r="E32" s="31" t="s">
        <v>31</v>
      </c>
      <c r="F32" s="31" t="s">
        <v>30</v>
      </c>
      <c r="G32" s="31" t="s">
        <v>31</v>
      </c>
      <c r="H32" s="31" t="s">
        <v>30</v>
      </c>
      <c r="I32" s="31" t="s">
        <v>31</v>
      </c>
      <c r="J32" s="31" t="s">
        <v>30</v>
      </c>
      <c r="K32" s="31" t="s">
        <v>31</v>
      </c>
      <c r="L32" s="31" t="s">
        <v>30</v>
      </c>
      <c r="M32" s="31" t="s">
        <v>31</v>
      </c>
      <c r="N32" s="31" t="s">
        <v>30</v>
      </c>
      <c r="O32" s="31" t="s">
        <v>31</v>
      </c>
      <c r="P32" s="31" t="s">
        <v>30</v>
      </c>
      <c r="Q32" s="31" t="s">
        <v>31</v>
      </c>
      <c r="R32" s="31" t="s">
        <v>30</v>
      </c>
      <c r="S32" s="31" t="s">
        <v>31</v>
      </c>
      <c r="T32" s="31" t="s">
        <v>30</v>
      </c>
      <c r="U32" s="31" t="s">
        <v>31</v>
      </c>
      <c r="V32" s="31" t="s">
        <v>30</v>
      </c>
      <c r="W32" s="32" t="s">
        <v>31</v>
      </c>
      <c r="X32" s="33" t="s">
        <v>30</v>
      </c>
      <c r="Y32" s="31" t="s">
        <v>31</v>
      </c>
      <c r="Z32" s="31" t="s">
        <v>30</v>
      </c>
      <c r="AA32" s="31" t="s">
        <v>31</v>
      </c>
      <c r="AB32" s="31" t="s">
        <v>30</v>
      </c>
      <c r="AC32" s="31" t="s">
        <v>31</v>
      </c>
      <c r="AD32" s="31" t="s">
        <v>30</v>
      </c>
      <c r="AE32" s="31" t="s">
        <v>31</v>
      </c>
      <c r="AF32" s="31" t="s">
        <v>30</v>
      </c>
      <c r="AG32" s="31" t="s">
        <v>31</v>
      </c>
      <c r="AH32" s="31" t="s">
        <v>30</v>
      </c>
      <c r="AI32" s="31" t="s">
        <v>31</v>
      </c>
      <c r="AJ32" s="31" t="s">
        <v>30</v>
      </c>
      <c r="AK32" s="31" t="s">
        <v>31</v>
      </c>
      <c r="AL32" s="31" t="s">
        <v>30</v>
      </c>
      <c r="AM32" s="31" t="s">
        <v>31</v>
      </c>
      <c r="AN32" s="31" t="s">
        <v>30</v>
      </c>
      <c r="AO32" s="31" t="s">
        <v>31</v>
      </c>
      <c r="AP32" s="31" t="s">
        <v>30</v>
      </c>
      <c r="AQ32" s="31" t="s">
        <v>31</v>
      </c>
      <c r="AR32" s="31" t="s">
        <v>30</v>
      </c>
      <c r="AS32" s="31" t="s">
        <v>31</v>
      </c>
      <c r="AT32" s="31" t="s">
        <v>30</v>
      </c>
      <c r="AU32" s="31" t="s">
        <v>31</v>
      </c>
      <c r="AV32" s="31" t="s">
        <v>30</v>
      </c>
      <c r="AW32" s="31" t="s">
        <v>31</v>
      </c>
      <c r="AX32" s="34"/>
    </row>
    <row r="33" spans="1:60" s="38" customFormat="1" ht="15" customHeight="1">
      <c r="A33" s="243" t="s">
        <v>32</v>
      </c>
      <c r="B33" s="223"/>
      <c r="C33" s="223"/>
      <c r="D33" s="223"/>
      <c r="E33" s="223" t="s">
        <v>33</v>
      </c>
      <c r="F33" s="105" t="s">
        <v>33</v>
      </c>
      <c r="G33" s="223"/>
      <c r="H33" s="223"/>
      <c r="I33" s="232"/>
      <c r="J33" s="225"/>
      <c r="K33" s="223"/>
      <c r="L33" s="223"/>
      <c r="M33" s="223"/>
      <c r="N33" s="223"/>
      <c r="O33" s="223"/>
      <c r="P33" s="223" t="s">
        <v>34</v>
      </c>
      <c r="Q33" s="223"/>
      <c r="R33" s="223"/>
      <c r="S33" s="223"/>
      <c r="T33" s="223"/>
      <c r="U33" s="223"/>
      <c r="V33" s="223"/>
      <c r="W33" s="223"/>
      <c r="X33" s="234"/>
      <c r="Y33" s="223"/>
      <c r="Z33" s="223"/>
      <c r="AA33" s="223" t="s">
        <v>33</v>
      </c>
      <c r="AB33" s="105" t="s">
        <v>33</v>
      </c>
      <c r="AC33" s="223"/>
      <c r="AD33" s="223"/>
      <c r="AE33" s="232"/>
      <c r="AF33" s="225"/>
      <c r="AG33" s="223"/>
      <c r="AH33" s="223" t="s">
        <v>34</v>
      </c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>
        <v>30</v>
      </c>
      <c r="AV33" s="223">
        <v>15</v>
      </c>
      <c r="AW33" s="223">
        <v>15</v>
      </c>
      <c r="AX33" s="37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s="38" customFormat="1" ht="15" customHeight="1">
      <c r="A34" s="244"/>
      <c r="B34" s="224"/>
      <c r="C34" s="224"/>
      <c r="D34" s="224"/>
      <c r="E34" s="224"/>
      <c r="F34" s="107"/>
      <c r="G34" s="224"/>
      <c r="H34" s="224"/>
      <c r="I34" s="233"/>
      <c r="J34" s="226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35"/>
      <c r="Y34" s="224"/>
      <c r="Z34" s="224"/>
      <c r="AA34" s="224"/>
      <c r="AB34" s="107"/>
      <c r="AC34" s="224"/>
      <c r="AD34" s="224"/>
      <c r="AE34" s="233"/>
      <c r="AF34" s="226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37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s="38" customFormat="1" ht="15" customHeight="1">
      <c r="A35" s="243" t="s">
        <v>35</v>
      </c>
      <c r="B35" s="223"/>
      <c r="C35" s="223"/>
      <c r="D35" s="223"/>
      <c r="E35" s="223"/>
      <c r="F35" s="223" t="s">
        <v>33</v>
      </c>
      <c r="G35" s="105" t="s">
        <v>33</v>
      </c>
      <c r="H35" s="223"/>
      <c r="I35" s="232"/>
      <c r="J35" s="225"/>
      <c r="K35" s="223"/>
      <c r="L35" s="223"/>
      <c r="M35" s="223"/>
      <c r="N35" s="223"/>
      <c r="O35" s="223"/>
      <c r="P35" s="223" t="s">
        <v>34</v>
      </c>
      <c r="Q35" s="223"/>
      <c r="R35" s="223"/>
      <c r="S35" s="223"/>
      <c r="T35" s="223"/>
      <c r="U35" s="223"/>
      <c r="V35" s="223"/>
      <c r="W35" s="223"/>
      <c r="X35" s="234"/>
      <c r="Y35" s="223"/>
      <c r="Z35" s="223"/>
      <c r="AA35" s="223" t="s">
        <v>33</v>
      </c>
      <c r="AB35" s="105" t="s">
        <v>33</v>
      </c>
      <c r="AC35" s="223"/>
      <c r="AD35" s="223"/>
      <c r="AE35" s="232"/>
      <c r="AF35" s="225"/>
      <c r="AG35" s="223"/>
      <c r="AH35" s="223" t="s">
        <v>34</v>
      </c>
      <c r="AI35" s="223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223"/>
      <c r="AU35" s="223">
        <v>30</v>
      </c>
      <c r="AV35" s="223">
        <v>15</v>
      </c>
      <c r="AW35" s="223">
        <v>15</v>
      </c>
      <c r="AX35" s="37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s="38" customFormat="1" ht="15" customHeight="1">
      <c r="A36" s="244"/>
      <c r="B36" s="224"/>
      <c r="C36" s="224"/>
      <c r="D36" s="224"/>
      <c r="E36" s="224"/>
      <c r="F36" s="224"/>
      <c r="G36" s="107"/>
      <c r="H36" s="224"/>
      <c r="I36" s="233"/>
      <c r="J36" s="226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35"/>
      <c r="Y36" s="224"/>
      <c r="Z36" s="224"/>
      <c r="AA36" s="224"/>
      <c r="AB36" s="107"/>
      <c r="AC36" s="224"/>
      <c r="AD36" s="224"/>
      <c r="AE36" s="233"/>
      <c r="AF36" s="226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37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s="38" customFormat="1" ht="15" customHeight="1">
      <c r="A37" s="243" t="s">
        <v>36</v>
      </c>
      <c r="B37" s="223"/>
      <c r="C37" s="223"/>
      <c r="D37" s="223"/>
      <c r="E37" s="223"/>
      <c r="F37" s="223"/>
      <c r="G37" s="223" t="s">
        <v>33</v>
      </c>
      <c r="H37" s="223" t="s">
        <v>33</v>
      </c>
      <c r="I37" s="232"/>
      <c r="J37" s="225"/>
      <c r="K37" s="223"/>
      <c r="L37" s="223"/>
      <c r="M37" s="223" t="s">
        <v>34</v>
      </c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34"/>
      <c r="Y37" s="223"/>
      <c r="Z37" s="223"/>
      <c r="AA37" s="223"/>
      <c r="AB37" s="223"/>
      <c r="AC37" s="223" t="s">
        <v>33</v>
      </c>
      <c r="AD37" s="223" t="s">
        <v>33</v>
      </c>
      <c r="AE37" s="108" t="s">
        <v>33</v>
      </c>
      <c r="AF37" s="225"/>
      <c r="AG37" s="223"/>
      <c r="AH37" s="223"/>
      <c r="AI37" s="223"/>
      <c r="AJ37" s="223"/>
      <c r="AK37" s="223"/>
      <c r="AL37" s="223"/>
      <c r="AM37" s="223" t="s">
        <v>34</v>
      </c>
      <c r="AN37" s="223"/>
      <c r="AO37" s="223"/>
      <c r="AP37" s="223"/>
      <c r="AQ37" s="223"/>
      <c r="AR37" s="223"/>
      <c r="AS37" s="223"/>
      <c r="AT37" s="223"/>
      <c r="AU37" s="223">
        <v>40</v>
      </c>
      <c r="AV37" s="223">
        <v>18</v>
      </c>
      <c r="AW37" s="223">
        <v>22</v>
      </c>
      <c r="AX37" s="37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s="38" customFormat="1" ht="15" customHeight="1">
      <c r="A38" s="244"/>
      <c r="B38" s="224"/>
      <c r="C38" s="224"/>
      <c r="D38" s="224"/>
      <c r="E38" s="224"/>
      <c r="F38" s="224"/>
      <c r="G38" s="224"/>
      <c r="H38" s="224"/>
      <c r="I38" s="233"/>
      <c r="J38" s="226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35"/>
      <c r="Y38" s="224"/>
      <c r="Z38" s="224"/>
      <c r="AA38" s="224"/>
      <c r="AB38" s="224"/>
      <c r="AC38" s="224"/>
      <c r="AD38" s="224"/>
      <c r="AE38" s="109"/>
      <c r="AF38" s="226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37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s="38" customFormat="1" ht="24" customHeight="1">
      <c r="A39" s="243" t="s">
        <v>37</v>
      </c>
      <c r="B39" s="223"/>
      <c r="C39" s="223"/>
      <c r="D39" s="223"/>
      <c r="E39" s="223"/>
      <c r="F39" s="223"/>
      <c r="G39" s="223" t="s">
        <v>33</v>
      </c>
      <c r="H39" s="223" t="s">
        <v>33</v>
      </c>
      <c r="I39" s="232" t="s">
        <v>33</v>
      </c>
      <c r="J39" s="225" t="s">
        <v>117</v>
      </c>
      <c r="K39" s="223"/>
      <c r="L39" s="223"/>
      <c r="M39" s="223"/>
      <c r="N39" s="223" t="s">
        <v>34</v>
      </c>
      <c r="O39" s="223"/>
      <c r="P39" s="223"/>
      <c r="Q39" s="223"/>
      <c r="R39" s="223"/>
      <c r="S39" s="223"/>
      <c r="T39" s="223"/>
      <c r="U39" s="223"/>
      <c r="V39" s="223"/>
      <c r="W39" s="223"/>
      <c r="X39" s="234"/>
      <c r="Y39" s="223"/>
      <c r="Z39" s="223" t="s">
        <v>33</v>
      </c>
      <c r="AA39" s="105" t="s">
        <v>33</v>
      </c>
      <c r="AB39" s="223" t="s">
        <v>38</v>
      </c>
      <c r="AC39" s="223" t="s">
        <v>38</v>
      </c>
      <c r="AD39" s="223" t="s">
        <v>38</v>
      </c>
      <c r="AE39" s="232" t="s">
        <v>38</v>
      </c>
      <c r="AF39" s="223"/>
      <c r="AG39" s="223" t="s">
        <v>34</v>
      </c>
      <c r="AH39" s="223"/>
      <c r="AI39" s="223"/>
      <c r="AJ39" s="223"/>
      <c r="AK39" s="223"/>
      <c r="AL39" s="223"/>
      <c r="AM39" s="223"/>
      <c r="AN39" s="223"/>
      <c r="AO39" s="236" t="s">
        <v>39</v>
      </c>
      <c r="AP39" s="223" t="s">
        <v>30</v>
      </c>
      <c r="AQ39" s="223" t="s">
        <v>30</v>
      </c>
      <c r="AR39" s="223" t="s">
        <v>30</v>
      </c>
      <c r="AS39" s="223"/>
      <c r="AT39" s="223"/>
      <c r="AU39" s="223">
        <v>40</v>
      </c>
      <c r="AV39" s="223">
        <v>24</v>
      </c>
      <c r="AW39" s="223">
        <v>16</v>
      </c>
      <c r="AX39" s="37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s="38" customFormat="1" ht="24.75" customHeight="1">
      <c r="A40" s="244"/>
      <c r="B40" s="224"/>
      <c r="C40" s="224"/>
      <c r="D40" s="224"/>
      <c r="E40" s="224"/>
      <c r="F40" s="224"/>
      <c r="G40" s="224"/>
      <c r="H40" s="224"/>
      <c r="I40" s="233"/>
      <c r="J40" s="226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35"/>
      <c r="Y40" s="224"/>
      <c r="Z40" s="224"/>
      <c r="AA40" s="107"/>
      <c r="AB40" s="224"/>
      <c r="AC40" s="224"/>
      <c r="AD40" s="224"/>
      <c r="AE40" s="233"/>
      <c r="AF40" s="224"/>
      <c r="AG40" s="224"/>
      <c r="AH40" s="224"/>
      <c r="AI40" s="224"/>
      <c r="AJ40" s="224"/>
      <c r="AK40" s="224"/>
      <c r="AL40" s="224"/>
      <c r="AM40" s="224"/>
      <c r="AN40" s="224"/>
      <c r="AO40" s="237"/>
      <c r="AP40" s="224"/>
      <c r="AQ40" s="224"/>
      <c r="AR40" s="224"/>
      <c r="AS40" s="224"/>
      <c r="AT40" s="224"/>
      <c r="AU40" s="224"/>
      <c r="AV40" s="224"/>
      <c r="AW40" s="224"/>
      <c r="AX40" s="37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s="2" customFormat="1" ht="14.25" customHeight="1">
      <c r="Y41" s="12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s="2" customFormat="1" ht="48" customHeight="1">
      <c r="A42" s="110" t="s">
        <v>40</v>
      </c>
      <c r="B42" s="110"/>
      <c r="C42" s="39"/>
      <c r="D42" s="111"/>
      <c r="E42" s="111"/>
      <c r="F42" s="112" t="s">
        <v>33</v>
      </c>
      <c r="G42" s="39" t="s">
        <v>41</v>
      </c>
      <c r="H42" s="110"/>
      <c r="I42" s="111"/>
      <c r="J42" s="111"/>
      <c r="K42" s="111"/>
      <c r="L42" s="111"/>
      <c r="M42" s="111"/>
      <c r="N42" s="106" t="s">
        <v>34</v>
      </c>
      <c r="O42" s="113" t="s">
        <v>315</v>
      </c>
      <c r="P42" s="110"/>
      <c r="Q42" s="111"/>
      <c r="R42" s="111"/>
      <c r="S42" s="111"/>
      <c r="T42" s="111"/>
      <c r="U42" s="113"/>
      <c r="V42" s="110"/>
      <c r="W42" s="110"/>
      <c r="X42" s="110"/>
      <c r="Y42" s="111"/>
      <c r="Z42" s="111"/>
      <c r="AA42" s="111"/>
      <c r="AB42" s="111"/>
      <c r="AC42" s="111"/>
      <c r="AD42" s="111"/>
      <c r="AE42" s="111"/>
      <c r="AF42" s="111"/>
      <c r="AG42" s="114" t="s">
        <v>42</v>
      </c>
      <c r="AH42" s="113" t="s">
        <v>43</v>
      </c>
      <c r="AI42" s="111"/>
      <c r="AJ42" s="111"/>
      <c r="AK42" s="115"/>
      <c r="AL42" s="115"/>
      <c r="AM42" s="111"/>
      <c r="AN42" s="111"/>
      <c r="AO42" s="110"/>
      <c r="AP42" s="110"/>
      <c r="AQ42" s="110"/>
      <c r="AR42" s="110"/>
      <c r="AS42" s="110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s="2" customFormat="1" ht="33.75" customHeight="1">
      <c r="A43" s="115"/>
      <c r="B43" s="111"/>
      <c r="C43" s="111"/>
      <c r="D43" s="111"/>
      <c r="E43" s="111"/>
      <c r="F43" s="106" t="s">
        <v>30</v>
      </c>
      <c r="G43" s="229" t="s">
        <v>316</v>
      </c>
      <c r="H43" s="229"/>
      <c r="I43" s="229"/>
      <c r="J43" s="229"/>
      <c r="K43" s="229"/>
      <c r="L43" s="229"/>
      <c r="M43" s="229"/>
      <c r="N43" s="114" t="s">
        <v>317</v>
      </c>
      <c r="O43" s="113" t="s">
        <v>318</v>
      </c>
      <c r="P43" s="111"/>
      <c r="Q43" s="111"/>
      <c r="R43" s="106" t="s">
        <v>38</v>
      </c>
      <c r="S43" s="113" t="s">
        <v>319</v>
      </c>
      <c r="T43" s="111"/>
      <c r="U43" s="111"/>
      <c r="V43" s="111"/>
      <c r="W43" s="111"/>
      <c r="X43" s="111"/>
      <c r="Y43" s="111"/>
      <c r="Z43" s="114" t="s">
        <v>320</v>
      </c>
      <c r="AA43" s="113" t="s">
        <v>321</v>
      </c>
      <c r="AB43" s="111"/>
      <c r="AC43" s="111"/>
      <c r="AD43" s="115"/>
      <c r="AE43" s="111"/>
      <c r="AF43" s="111"/>
      <c r="AG43" s="106" t="s">
        <v>39</v>
      </c>
      <c r="AH43" s="230" t="s">
        <v>333</v>
      </c>
      <c r="AI43" s="231"/>
      <c r="AJ43" s="231"/>
      <c r="AK43" s="231"/>
      <c r="AL43" s="231"/>
      <c r="AM43" s="231"/>
      <c r="AN43" s="231"/>
      <c r="AO43" s="231"/>
      <c r="AP43" s="110"/>
      <c r="AQ43" s="110"/>
      <c r="AR43" s="110"/>
      <c r="AS43" s="110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s="2" customFormat="1" ht="14.25" customHeight="1">
      <c r="Y44" s="12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s="15" customFormat="1" ht="15.75" customHeight="1">
      <c r="A45" s="40"/>
      <c r="B45" s="13"/>
      <c r="C45" s="13"/>
      <c r="D45" s="13"/>
      <c r="E45" s="13"/>
      <c r="F45" s="13"/>
      <c r="G45" s="41"/>
      <c r="H45" s="41"/>
      <c r="I45" s="41"/>
      <c r="J45" s="41"/>
      <c r="K45" s="41"/>
      <c r="L45" s="41"/>
      <c r="M45" s="41"/>
      <c r="N45" s="40"/>
      <c r="O45" s="39"/>
      <c r="P45" s="13"/>
      <c r="Q45" s="13"/>
      <c r="R45" s="13"/>
      <c r="S45" s="39"/>
      <c r="T45" s="13"/>
      <c r="U45" s="13"/>
      <c r="V45" s="13"/>
      <c r="W45" s="13"/>
      <c r="X45" s="13"/>
      <c r="Y45" s="13"/>
      <c r="Z45" s="40"/>
      <c r="AA45" s="39"/>
      <c r="AB45" s="13"/>
      <c r="AC45" s="13"/>
      <c r="AD45" s="40"/>
      <c r="AE45" s="13"/>
      <c r="AF45" s="13"/>
      <c r="AG45" s="13"/>
      <c r="AH45" s="40"/>
      <c r="AI45" s="39"/>
      <c r="AJ45" s="13"/>
      <c r="AK45" s="13"/>
      <c r="AL45" s="40"/>
      <c r="AM45" s="13"/>
      <c r="AN45" s="13"/>
      <c r="AO45" s="13"/>
      <c r="AP45" s="41"/>
      <c r="AQ45" s="41"/>
      <c r="AR45" s="41"/>
      <c r="AS45" s="41"/>
      <c r="AT45" s="41"/>
      <c r="AU45" s="13"/>
      <c r="AV45" s="13"/>
      <c r="AW45" s="13"/>
      <c r="AX45" s="13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s="15" customFormat="1" ht="23.25" customHeight="1">
      <c r="A46" s="11"/>
      <c r="C46" s="13"/>
      <c r="D46" s="13"/>
      <c r="E46" s="13"/>
      <c r="F46" s="13"/>
      <c r="G46" s="39"/>
      <c r="H46" s="13"/>
      <c r="I46" s="13"/>
      <c r="J46" s="13"/>
      <c r="K46" s="13"/>
      <c r="L46" s="13"/>
      <c r="M46" s="13"/>
      <c r="N46" s="13"/>
      <c r="O46" s="39"/>
      <c r="P46" s="13"/>
      <c r="Q46" s="13"/>
      <c r="R46" s="13"/>
      <c r="T46" s="11" t="s">
        <v>44</v>
      </c>
      <c r="V46" s="13"/>
      <c r="W46" s="13"/>
      <c r="X46" s="13"/>
      <c r="Y46" s="13"/>
      <c r="Z46" s="39"/>
      <c r="AA46" s="13"/>
      <c r="AB46" s="13"/>
      <c r="AC46" s="13"/>
      <c r="AD46" s="13"/>
      <c r="AE46" s="13"/>
      <c r="AF46" s="13"/>
      <c r="AG46" s="11" t="s">
        <v>45</v>
      </c>
      <c r="AH46" s="39"/>
      <c r="AI46" s="13"/>
      <c r="AJ46" s="13"/>
      <c r="AK46" s="40"/>
      <c r="AL46" s="13"/>
      <c r="AM46" s="13"/>
      <c r="AN46" s="13"/>
      <c r="AO46" s="40"/>
      <c r="AP46" s="39"/>
      <c r="AQ46" s="13"/>
      <c r="AR46" s="13"/>
      <c r="AS46" s="40"/>
      <c r="AT46" s="40"/>
      <c r="AU46" s="13"/>
      <c r="AV46" s="13"/>
      <c r="AW46" s="13"/>
      <c r="AX46" s="13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s="15" customFormat="1" ht="111.75" customHeight="1">
      <c r="A47" s="227"/>
      <c r="B47" s="227"/>
      <c r="C47" s="227"/>
      <c r="D47" s="227"/>
      <c r="E47" s="227"/>
      <c r="F47" s="227"/>
      <c r="G47" s="227"/>
      <c r="H47" s="227"/>
      <c r="I47" s="238"/>
      <c r="J47" s="238"/>
      <c r="K47" s="227"/>
      <c r="L47" s="227"/>
      <c r="M47" s="227"/>
      <c r="N47" s="227"/>
      <c r="O47" s="227"/>
      <c r="P47" s="227"/>
      <c r="Q47" s="13"/>
      <c r="R47" s="208" t="s">
        <v>46</v>
      </c>
      <c r="S47" s="208"/>
      <c r="T47" s="208"/>
      <c r="U47" s="208"/>
      <c r="V47" s="208"/>
      <c r="W47" s="207" t="s">
        <v>47</v>
      </c>
      <c r="X47" s="207"/>
      <c r="Y47" s="239" t="s">
        <v>322</v>
      </c>
      <c r="Z47" s="239"/>
      <c r="AA47" s="13"/>
      <c r="AB47" s="240" t="s">
        <v>48</v>
      </c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2"/>
      <c r="AN47" s="208" t="s">
        <v>49</v>
      </c>
      <c r="AO47" s="208"/>
      <c r="AP47" s="208"/>
      <c r="AQ47" s="208"/>
      <c r="AR47" s="208"/>
      <c r="AS47" s="208"/>
      <c r="AT47" s="208"/>
      <c r="AU47" s="208"/>
      <c r="AV47" s="208" t="s">
        <v>47</v>
      </c>
      <c r="AW47" s="208"/>
      <c r="AX47" s="42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s="15" customFormat="1" ht="52.5" customHeight="1">
      <c r="A48" s="211"/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13"/>
      <c r="R48" s="221" t="s">
        <v>323</v>
      </c>
      <c r="S48" s="221"/>
      <c r="T48" s="221"/>
      <c r="U48" s="221"/>
      <c r="V48" s="221"/>
      <c r="W48" s="213">
        <v>4</v>
      </c>
      <c r="X48" s="213"/>
      <c r="Y48" s="222" t="s">
        <v>324</v>
      </c>
      <c r="Z48" s="222"/>
      <c r="AA48" s="13"/>
      <c r="AB48" s="228" t="s">
        <v>197</v>
      </c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 t="s">
        <v>198</v>
      </c>
      <c r="AO48" s="228"/>
      <c r="AP48" s="228"/>
      <c r="AQ48" s="228"/>
      <c r="AR48" s="228"/>
      <c r="AS48" s="228"/>
      <c r="AT48" s="228"/>
      <c r="AU48" s="228"/>
      <c r="AV48" s="210">
        <v>8</v>
      </c>
      <c r="AW48" s="210"/>
      <c r="AX48" s="13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s="15" customFormat="1" ht="51" customHeight="1">
      <c r="A49" s="211"/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13"/>
      <c r="R49" s="221" t="s">
        <v>323</v>
      </c>
      <c r="S49" s="221"/>
      <c r="T49" s="221"/>
      <c r="U49" s="221"/>
      <c r="V49" s="221"/>
      <c r="W49" s="213">
        <v>6</v>
      </c>
      <c r="X49" s="213"/>
      <c r="Y49" s="222" t="s">
        <v>325</v>
      </c>
      <c r="Z49" s="222"/>
      <c r="AA49" s="13"/>
      <c r="AB49" s="13"/>
      <c r="AC49" s="13"/>
      <c r="AD49" s="13"/>
      <c r="AE49" s="13"/>
      <c r="AF49" s="13"/>
      <c r="AG49" s="11"/>
      <c r="AH49" s="39"/>
      <c r="AI49" s="13"/>
      <c r="AJ49" s="13"/>
      <c r="AK49" s="40"/>
      <c r="AL49" s="13"/>
      <c r="AM49" s="13"/>
      <c r="AN49" s="13"/>
      <c r="AO49" s="40"/>
      <c r="AP49" s="39"/>
      <c r="AQ49" s="13"/>
      <c r="AR49" s="13"/>
      <c r="AS49" s="40"/>
      <c r="AT49" s="40"/>
      <c r="AU49" s="13"/>
      <c r="AV49" s="13"/>
      <c r="AW49" s="13"/>
      <c r="AX49" s="13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s="15" customFormat="1" ht="19.5" customHeight="1">
      <c r="A50" s="211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13"/>
      <c r="R50" s="221" t="s">
        <v>50</v>
      </c>
      <c r="S50" s="221"/>
      <c r="T50" s="221"/>
      <c r="U50" s="221"/>
      <c r="V50" s="221"/>
      <c r="W50" s="213">
        <v>8</v>
      </c>
      <c r="X50" s="213"/>
      <c r="Y50" s="210">
        <v>4</v>
      </c>
      <c r="Z50" s="210"/>
      <c r="AA50" s="13"/>
      <c r="AB50" s="13"/>
      <c r="AC50" s="13"/>
      <c r="AD50" s="13"/>
      <c r="AE50" s="13"/>
      <c r="AF50" s="13"/>
      <c r="AG50" s="11"/>
      <c r="AH50" s="39"/>
      <c r="AI50" s="13"/>
      <c r="AJ50" s="13"/>
      <c r="AK50" s="40"/>
      <c r="AL50" s="13"/>
      <c r="AM50" s="13"/>
      <c r="AN50" s="13"/>
      <c r="AO50" s="40"/>
      <c r="AP50" s="39"/>
      <c r="AQ50" s="13"/>
      <c r="AR50" s="13"/>
      <c r="AS50" s="40"/>
      <c r="AT50" s="40"/>
      <c r="AU50" s="13"/>
      <c r="AV50" s="13"/>
      <c r="AW50" s="13"/>
      <c r="AX50" s="13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s="15" customFormat="1" ht="30.75" customHeight="1">
      <c r="A51" s="211"/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13"/>
      <c r="R51" s="212" t="s">
        <v>326</v>
      </c>
      <c r="S51" s="212"/>
      <c r="T51" s="212"/>
      <c r="U51" s="212"/>
      <c r="V51" s="212"/>
      <c r="W51" s="213">
        <v>8</v>
      </c>
      <c r="X51" s="213"/>
      <c r="Y51" s="210">
        <v>1</v>
      </c>
      <c r="Z51" s="210"/>
      <c r="AA51" s="13"/>
      <c r="AB51" s="13"/>
      <c r="AC51" s="13"/>
      <c r="AD51" s="13"/>
      <c r="AE51" s="13"/>
      <c r="AF51" s="13"/>
      <c r="AG51" s="11"/>
      <c r="AH51" s="39"/>
      <c r="AI51" s="13"/>
      <c r="AJ51" s="13"/>
      <c r="AK51" s="40"/>
      <c r="AL51" s="13"/>
      <c r="AM51" s="13"/>
      <c r="AN51" s="13"/>
      <c r="AO51" s="40"/>
      <c r="AP51" s="39"/>
      <c r="AQ51" s="13"/>
      <c r="AR51" s="13"/>
      <c r="AS51" s="40"/>
      <c r="AT51" s="40"/>
      <c r="AU51" s="13"/>
      <c r="AV51" s="13"/>
      <c r="AW51" s="13"/>
      <c r="AX51" s="13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s="15" customFormat="1" ht="19.5" customHeight="1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13"/>
      <c r="R52" s="13"/>
      <c r="S52" s="40"/>
      <c r="T52" s="40"/>
      <c r="U52" s="11"/>
      <c r="V52" s="13"/>
      <c r="W52" s="13"/>
      <c r="X52" s="13"/>
      <c r="Y52" s="13"/>
      <c r="Z52" s="39"/>
      <c r="AA52" s="13"/>
      <c r="AB52" s="13"/>
      <c r="AC52" s="13"/>
      <c r="AD52" s="13"/>
      <c r="AE52" s="13"/>
      <c r="AF52" s="13"/>
      <c r="AG52" s="11"/>
      <c r="AH52" s="39"/>
      <c r="AI52" s="13"/>
      <c r="AJ52" s="13"/>
      <c r="AK52" s="40"/>
      <c r="AL52" s="13"/>
      <c r="AM52" s="13"/>
      <c r="AN52" s="13"/>
      <c r="AO52" s="40"/>
      <c r="AP52" s="39"/>
      <c r="AQ52" s="13"/>
      <c r="AR52" s="13"/>
      <c r="AS52" s="40"/>
      <c r="AT52" s="40"/>
      <c r="AU52" s="13"/>
      <c r="AV52" s="13"/>
      <c r="AW52" s="13"/>
      <c r="AX52" s="13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s="15" customFormat="1" ht="12.75" customHeight="1">
      <c r="A53" s="40"/>
      <c r="B53" s="11"/>
      <c r="C53" s="13"/>
      <c r="D53" s="13"/>
      <c r="E53" s="13"/>
      <c r="F53" s="13"/>
      <c r="G53" s="39"/>
      <c r="H53" s="13"/>
      <c r="I53" s="13"/>
      <c r="J53" s="13"/>
      <c r="K53" s="13"/>
      <c r="L53" s="13"/>
      <c r="M53" s="13"/>
      <c r="N53" s="13"/>
      <c r="O53" s="39"/>
      <c r="P53" s="13"/>
      <c r="Q53" s="13"/>
      <c r="R53" s="13"/>
      <c r="S53" s="13"/>
      <c r="T53" s="40"/>
      <c r="U53" s="11"/>
      <c r="V53" s="13"/>
      <c r="W53" s="13"/>
      <c r="X53" s="13"/>
      <c r="Y53" s="13"/>
      <c r="Z53" s="39"/>
      <c r="AA53" s="13"/>
      <c r="AB53" s="13"/>
      <c r="AC53" s="13"/>
      <c r="AD53" s="13"/>
      <c r="AE53" s="13"/>
      <c r="AF53" s="13"/>
      <c r="AG53" s="11"/>
      <c r="AH53" s="39"/>
      <c r="AI53" s="13"/>
      <c r="AJ53" s="13"/>
      <c r="AK53" s="40"/>
      <c r="AL53" s="13"/>
      <c r="AM53" s="13"/>
      <c r="AN53" s="13"/>
      <c r="AO53" s="40"/>
      <c r="AP53" s="39"/>
      <c r="AQ53" s="13"/>
      <c r="AR53" s="13"/>
      <c r="AS53" s="40"/>
      <c r="AT53" s="40"/>
      <c r="AU53" s="13"/>
      <c r="AV53" s="13"/>
      <c r="AW53" s="13"/>
      <c r="AX53" s="13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s="15" customFormat="1" ht="19.5" customHeight="1">
      <c r="A54" s="40"/>
      <c r="B54" s="11"/>
      <c r="C54" s="13"/>
      <c r="D54" s="13"/>
      <c r="E54" s="13"/>
      <c r="F54" s="13"/>
      <c r="G54" s="39"/>
      <c r="H54" s="13"/>
      <c r="I54" s="13"/>
      <c r="J54" s="13"/>
      <c r="K54" s="13"/>
      <c r="L54" s="13"/>
      <c r="M54" s="13"/>
      <c r="N54" s="13"/>
      <c r="O54" s="39"/>
      <c r="P54" s="13"/>
      <c r="Q54" s="13"/>
      <c r="R54" s="220" t="s">
        <v>51</v>
      </c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13"/>
      <c r="AE54" s="13"/>
      <c r="AF54" s="13"/>
      <c r="AG54" s="11"/>
      <c r="AH54" s="39"/>
      <c r="AI54" s="13"/>
      <c r="AJ54" s="13"/>
      <c r="AK54" s="40"/>
      <c r="AL54" s="13"/>
      <c r="AM54" s="13"/>
      <c r="AN54" s="13"/>
      <c r="AO54" s="40"/>
      <c r="AP54" s="39"/>
      <c r="AQ54" s="13"/>
      <c r="AR54" s="13"/>
      <c r="AS54" s="40"/>
      <c r="AT54" s="40"/>
      <c r="AU54" s="13"/>
      <c r="AV54" s="13"/>
      <c r="AW54" s="13"/>
      <c r="AX54" s="13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s="15" customFormat="1" ht="10.5" customHeight="1">
      <c r="A55" s="40"/>
      <c r="B55" s="11"/>
      <c r="C55" s="13"/>
      <c r="D55" s="13"/>
      <c r="E55" s="13"/>
      <c r="F55" s="13"/>
      <c r="G55" s="39"/>
      <c r="H55" s="13"/>
      <c r="I55" s="13"/>
      <c r="J55" s="13"/>
      <c r="K55" s="13"/>
      <c r="L55" s="13"/>
      <c r="M55" s="13"/>
      <c r="N55" s="13"/>
      <c r="O55" s="39"/>
      <c r="P55" s="13"/>
      <c r="Q55" s="13"/>
      <c r="R55" s="13"/>
      <c r="S55" s="13"/>
      <c r="T55" s="40"/>
      <c r="U55" s="11"/>
      <c r="V55" s="13"/>
      <c r="W55" s="12"/>
      <c r="X55" s="13"/>
      <c r="Y55" s="13"/>
      <c r="Z55" s="39"/>
      <c r="AA55" s="13"/>
      <c r="AB55" s="13"/>
      <c r="AC55" s="13"/>
      <c r="AD55" s="13"/>
      <c r="AE55" s="13"/>
      <c r="AF55" s="13"/>
      <c r="AG55" s="11"/>
      <c r="AH55" s="39"/>
      <c r="AI55" s="13"/>
      <c r="AJ55" s="13"/>
      <c r="AK55" s="40"/>
      <c r="AL55" s="13"/>
      <c r="AM55" s="13"/>
      <c r="AN55" s="13"/>
      <c r="AO55" s="40"/>
      <c r="AP55" s="39"/>
      <c r="AQ55" s="13"/>
      <c r="AR55" s="13"/>
      <c r="AS55" s="40"/>
      <c r="AT55" s="40"/>
      <c r="AU55" s="13"/>
      <c r="AV55" s="13"/>
      <c r="AW55" s="13"/>
      <c r="AX55" s="13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s="15" customFormat="1" ht="22.5" customHeight="1">
      <c r="A56" s="214" t="s">
        <v>52</v>
      </c>
      <c r="B56" s="215"/>
      <c r="C56" s="125" t="s">
        <v>53</v>
      </c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6" t="s">
        <v>54</v>
      </c>
      <c r="O56" s="198"/>
      <c r="P56" s="198"/>
      <c r="Q56" s="198"/>
      <c r="R56" s="198"/>
      <c r="S56" s="127"/>
      <c r="T56" s="207" t="s">
        <v>55</v>
      </c>
      <c r="U56" s="207"/>
      <c r="V56" s="125" t="s">
        <v>56</v>
      </c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6" t="s">
        <v>57</v>
      </c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27"/>
      <c r="AX56" s="37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s="15" customFormat="1" ht="19.5" customHeight="1">
      <c r="A57" s="216"/>
      <c r="B57" s="217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208" t="s">
        <v>58</v>
      </c>
      <c r="O57" s="208"/>
      <c r="P57" s="208" t="s">
        <v>59</v>
      </c>
      <c r="Q57" s="208"/>
      <c r="R57" s="208" t="s">
        <v>60</v>
      </c>
      <c r="S57" s="208"/>
      <c r="T57" s="207"/>
      <c r="U57" s="207"/>
      <c r="V57" s="201" t="s">
        <v>61</v>
      </c>
      <c r="W57" s="202"/>
      <c r="X57" s="125" t="s">
        <v>62</v>
      </c>
      <c r="Y57" s="125"/>
      <c r="Z57" s="125"/>
      <c r="AA57" s="125"/>
      <c r="AB57" s="125"/>
      <c r="AC57" s="125"/>
      <c r="AD57" s="125"/>
      <c r="AE57" s="125"/>
      <c r="AF57" s="201" t="s">
        <v>63</v>
      </c>
      <c r="AG57" s="202"/>
      <c r="AH57" s="136" t="s">
        <v>64</v>
      </c>
      <c r="AI57" s="136"/>
      <c r="AJ57" s="136"/>
      <c r="AK57" s="136"/>
      <c r="AL57" s="136" t="s">
        <v>65</v>
      </c>
      <c r="AM57" s="136"/>
      <c r="AN57" s="136"/>
      <c r="AO57" s="136"/>
      <c r="AP57" s="136" t="s">
        <v>66</v>
      </c>
      <c r="AQ57" s="136"/>
      <c r="AR57" s="136"/>
      <c r="AS57" s="136"/>
      <c r="AT57" s="136" t="s">
        <v>67</v>
      </c>
      <c r="AU57" s="136"/>
      <c r="AV57" s="136"/>
      <c r="AW57" s="136"/>
      <c r="AX57" s="38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s="15" customFormat="1" ht="19.5" customHeight="1">
      <c r="A58" s="216"/>
      <c r="B58" s="217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208"/>
      <c r="O58" s="208"/>
      <c r="P58" s="208"/>
      <c r="Q58" s="208"/>
      <c r="R58" s="208"/>
      <c r="S58" s="208"/>
      <c r="T58" s="207"/>
      <c r="U58" s="207"/>
      <c r="V58" s="203"/>
      <c r="W58" s="204"/>
      <c r="X58" s="201" t="s">
        <v>68</v>
      </c>
      <c r="Y58" s="202"/>
      <c r="Z58" s="136" t="s">
        <v>69</v>
      </c>
      <c r="AA58" s="136"/>
      <c r="AB58" s="136"/>
      <c r="AC58" s="136"/>
      <c r="AD58" s="136"/>
      <c r="AE58" s="136"/>
      <c r="AF58" s="203"/>
      <c r="AG58" s="204"/>
      <c r="AH58" s="136" t="s">
        <v>70</v>
      </c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38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s="15" customFormat="1" ht="19.5" customHeight="1">
      <c r="A59" s="216"/>
      <c r="B59" s="217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208"/>
      <c r="O59" s="208"/>
      <c r="P59" s="208"/>
      <c r="Q59" s="208"/>
      <c r="R59" s="208"/>
      <c r="S59" s="208"/>
      <c r="T59" s="207"/>
      <c r="U59" s="207"/>
      <c r="V59" s="203"/>
      <c r="W59" s="204"/>
      <c r="X59" s="203"/>
      <c r="Y59" s="204"/>
      <c r="Z59" s="207" t="s">
        <v>71</v>
      </c>
      <c r="AA59" s="207"/>
      <c r="AB59" s="208" t="s">
        <v>72</v>
      </c>
      <c r="AC59" s="208"/>
      <c r="AD59" s="208" t="s">
        <v>73</v>
      </c>
      <c r="AE59" s="208"/>
      <c r="AF59" s="203"/>
      <c r="AG59" s="204"/>
      <c r="AH59" s="136">
        <v>1</v>
      </c>
      <c r="AI59" s="136"/>
      <c r="AJ59" s="136">
        <v>2</v>
      </c>
      <c r="AK59" s="136"/>
      <c r="AL59" s="136">
        <v>3</v>
      </c>
      <c r="AM59" s="136"/>
      <c r="AN59" s="136">
        <v>4</v>
      </c>
      <c r="AO59" s="136"/>
      <c r="AP59" s="136">
        <v>5</v>
      </c>
      <c r="AQ59" s="136"/>
      <c r="AR59" s="136">
        <v>6</v>
      </c>
      <c r="AS59" s="136"/>
      <c r="AT59" s="136">
        <v>7</v>
      </c>
      <c r="AU59" s="136"/>
      <c r="AV59" s="136">
        <v>8</v>
      </c>
      <c r="AW59" s="136"/>
      <c r="AX59" s="38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s="15" customFormat="1" ht="23.25" customHeight="1">
      <c r="A60" s="216"/>
      <c r="B60" s="217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208"/>
      <c r="O60" s="208"/>
      <c r="P60" s="208"/>
      <c r="Q60" s="208"/>
      <c r="R60" s="208"/>
      <c r="S60" s="208"/>
      <c r="T60" s="207"/>
      <c r="U60" s="207"/>
      <c r="V60" s="203"/>
      <c r="W60" s="204"/>
      <c r="X60" s="203"/>
      <c r="Y60" s="204"/>
      <c r="Z60" s="207"/>
      <c r="AA60" s="207"/>
      <c r="AB60" s="208"/>
      <c r="AC60" s="208"/>
      <c r="AD60" s="208"/>
      <c r="AE60" s="208"/>
      <c r="AF60" s="203"/>
      <c r="AG60" s="204"/>
      <c r="AH60" s="136" t="s">
        <v>74</v>
      </c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38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  <row r="61" spans="1:60" s="15" customFormat="1" ht="21.75" customHeight="1">
      <c r="A61" s="218"/>
      <c r="B61" s="219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208"/>
      <c r="O61" s="208"/>
      <c r="P61" s="208"/>
      <c r="Q61" s="208"/>
      <c r="R61" s="208"/>
      <c r="S61" s="208"/>
      <c r="T61" s="207"/>
      <c r="U61" s="207"/>
      <c r="V61" s="205"/>
      <c r="W61" s="206"/>
      <c r="X61" s="205"/>
      <c r="Y61" s="206"/>
      <c r="Z61" s="207"/>
      <c r="AA61" s="207"/>
      <c r="AB61" s="208"/>
      <c r="AC61" s="208"/>
      <c r="AD61" s="208"/>
      <c r="AE61" s="208"/>
      <c r="AF61" s="205"/>
      <c r="AG61" s="206"/>
      <c r="AH61" s="200">
        <v>15</v>
      </c>
      <c r="AI61" s="200"/>
      <c r="AJ61" s="200">
        <v>15</v>
      </c>
      <c r="AK61" s="200"/>
      <c r="AL61" s="200">
        <v>15</v>
      </c>
      <c r="AM61" s="200"/>
      <c r="AN61" s="200">
        <v>15</v>
      </c>
      <c r="AO61" s="200"/>
      <c r="AP61" s="200">
        <v>18</v>
      </c>
      <c r="AQ61" s="200"/>
      <c r="AR61" s="200">
        <v>22</v>
      </c>
      <c r="AS61" s="200"/>
      <c r="AT61" s="200">
        <v>24</v>
      </c>
      <c r="AU61" s="200"/>
      <c r="AV61" s="200">
        <v>16</v>
      </c>
      <c r="AW61" s="209"/>
      <c r="AX61" s="43"/>
      <c r="AY61" s="44">
        <v>1</v>
      </c>
      <c r="AZ61" s="45">
        <v>2</v>
      </c>
      <c r="BA61" s="45">
        <v>3</v>
      </c>
      <c r="BB61" s="45">
        <v>4</v>
      </c>
      <c r="BC61" s="45">
        <v>5</v>
      </c>
      <c r="BD61" s="45">
        <v>6</v>
      </c>
      <c r="BE61" s="45">
        <v>7</v>
      </c>
      <c r="BF61" s="45">
        <v>8</v>
      </c>
      <c r="BG61" s="45"/>
      <c r="BH61" s="14"/>
    </row>
    <row r="62" spans="1:60" s="15" customFormat="1" ht="15.75" customHeight="1">
      <c r="A62" s="160">
        <v>1</v>
      </c>
      <c r="B62" s="182"/>
      <c r="C62" s="126">
        <v>2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27"/>
      <c r="N62" s="126">
        <v>3</v>
      </c>
      <c r="O62" s="127"/>
      <c r="P62" s="126">
        <v>4</v>
      </c>
      <c r="Q62" s="127"/>
      <c r="R62" s="126">
        <v>5</v>
      </c>
      <c r="S62" s="127"/>
      <c r="T62" s="160">
        <v>6</v>
      </c>
      <c r="U62" s="182"/>
      <c r="V62" s="126">
        <v>7</v>
      </c>
      <c r="W62" s="127"/>
      <c r="X62" s="126">
        <v>8</v>
      </c>
      <c r="Y62" s="127"/>
      <c r="Z62" s="160">
        <v>9</v>
      </c>
      <c r="AA62" s="182"/>
      <c r="AB62" s="126">
        <v>10</v>
      </c>
      <c r="AC62" s="127"/>
      <c r="AD62" s="126">
        <v>11</v>
      </c>
      <c r="AE62" s="127"/>
      <c r="AF62" s="126">
        <v>12</v>
      </c>
      <c r="AG62" s="127"/>
      <c r="AH62" s="160">
        <v>13</v>
      </c>
      <c r="AI62" s="182"/>
      <c r="AJ62" s="160">
        <v>14</v>
      </c>
      <c r="AK62" s="182"/>
      <c r="AL62" s="160">
        <v>15</v>
      </c>
      <c r="AM62" s="182"/>
      <c r="AN62" s="160">
        <v>16</v>
      </c>
      <c r="AO62" s="182"/>
      <c r="AP62" s="160">
        <v>17</v>
      </c>
      <c r="AQ62" s="182"/>
      <c r="AR62" s="160">
        <v>18</v>
      </c>
      <c r="AS62" s="182"/>
      <c r="AT62" s="160">
        <v>19</v>
      </c>
      <c r="AU62" s="182"/>
      <c r="AV62" s="160">
        <v>20</v>
      </c>
      <c r="AW62" s="199"/>
      <c r="AX62" s="46"/>
      <c r="AY62" s="44"/>
      <c r="AZ62" s="45"/>
      <c r="BA62" s="45"/>
      <c r="BB62" s="45"/>
      <c r="BC62" s="45"/>
      <c r="BD62" s="45"/>
      <c r="BE62" s="45"/>
      <c r="BF62" s="45"/>
      <c r="BG62" s="45">
        <f t="shared" ref="BG62:BG73" si="0">SUM(AY62:BF62)</f>
        <v>0</v>
      </c>
      <c r="BH62" s="14"/>
    </row>
    <row r="63" spans="1:60" s="15" customFormat="1" ht="21.75" customHeight="1">
      <c r="A63" s="170" t="s">
        <v>75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1"/>
      <c r="AT63" s="171"/>
      <c r="AU63" s="171"/>
      <c r="AV63" s="171"/>
      <c r="AW63" s="171"/>
      <c r="AX63" s="47"/>
      <c r="AY63" s="44"/>
      <c r="AZ63" s="45"/>
      <c r="BA63" s="45"/>
      <c r="BB63" s="45"/>
      <c r="BC63" s="45"/>
      <c r="BD63" s="45"/>
      <c r="BE63" s="45"/>
      <c r="BF63" s="45"/>
      <c r="BG63" s="45">
        <f t="shared" si="0"/>
        <v>0</v>
      </c>
      <c r="BH63" s="14"/>
    </row>
    <row r="64" spans="1:60" s="15" customFormat="1" ht="21.75" customHeight="1">
      <c r="A64" s="170" t="s">
        <v>76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47"/>
      <c r="AY64" s="44"/>
      <c r="AZ64" s="45"/>
      <c r="BA64" s="45"/>
      <c r="BB64" s="45"/>
      <c r="BC64" s="45"/>
      <c r="BD64" s="45"/>
      <c r="BE64" s="45"/>
      <c r="BF64" s="45"/>
      <c r="BG64" s="45">
        <f t="shared" si="0"/>
        <v>0</v>
      </c>
      <c r="BH64" s="14"/>
    </row>
    <row r="65" spans="1:60" s="15" customFormat="1" ht="21.75" customHeight="1">
      <c r="A65" s="136" t="s">
        <v>199</v>
      </c>
      <c r="B65" s="136"/>
      <c r="C65" s="165" t="s">
        <v>77</v>
      </c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25">
        <v>4</v>
      </c>
      <c r="O65" s="125"/>
      <c r="P65" s="125"/>
      <c r="Q65" s="125"/>
      <c r="R65" s="125"/>
      <c r="S65" s="125"/>
      <c r="T65" s="136">
        <f>V65/30</f>
        <v>5</v>
      </c>
      <c r="U65" s="136"/>
      <c r="V65" s="125">
        <v>150</v>
      </c>
      <c r="W65" s="125"/>
      <c r="X65" s="125">
        <f>SUM(Z65:AE65)</f>
        <v>12</v>
      </c>
      <c r="Y65" s="125"/>
      <c r="Z65" s="136">
        <v>8</v>
      </c>
      <c r="AA65" s="136"/>
      <c r="AB65" s="125"/>
      <c r="AC65" s="125"/>
      <c r="AD65" s="125">
        <v>4</v>
      </c>
      <c r="AE65" s="125"/>
      <c r="AF65" s="125">
        <f>V65-X65</f>
        <v>138</v>
      </c>
      <c r="AG65" s="125"/>
      <c r="AH65" s="48"/>
      <c r="AI65" s="49"/>
      <c r="AJ65" s="48"/>
      <c r="AK65" s="49"/>
      <c r="AL65" s="48"/>
      <c r="AM65" s="49"/>
      <c r="AN65" s="48">
        <v>8</v>
      </c>
      <c r="AO65" s="49">
        <v>4</v>
      </c>
      <c r="AP65" s="48"/>
      <c r="AQ65" s="49"/>
      <c r="AR65" s="48"/>
      <c r="AS65" s="49"/>
      <c r="AT65" s="48"/>
      <c r="AU65" s="49"/>
      <c r="AV65" s="48"/>
      <c r="AW65" s="49"/>
      <c r="AY65" s="44"/>
      <c r="AZ65" s="45"/>
      <c r="BA65" s="45"/>
      <c r="BB65" s="45">
        <v>5</v>
      </c>
      <c r="BC65" s="45"/>
      <c r="BD65" s="45"/>
      <c r="BE65" s="45"/>
      <c r="BF65" s="45"/>
      <c r="BG65" s="45">
        <f t="shared" si="0"/>
        <v>5</v>
      </c>
      <c r="BH65" s="14"/>
    </row>
    <row r="66" spans="1:60" s="15" customFormat="1" ht="30" customHeight="1">
      <c r="A66" s="136" t="s">
        <v>200</v>
      </c>
      <c r="B66" s="136"/>
      <c r="C66" s="165" t="s">
        <v>78</v>
      </c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25"/>
      <c r="O66" s="125"/>
      <c r="P66" s="125" t="s">
        <v>79</v>
      </c>
      <c r="Q66" s="125"/>
      <c r="R66" s="125"/>
      <c r="S66" s="125"/>
      <c r="T66" s="136">
        <f>V66/30</f>
        <v>3</v>
      </c>
      <c r="U66" s="136"/>
      <c r="V66" s="125">
        <v>90</v>
      </c>
      <c r="W66" s="125"/>
      <c r="X66" s="125">
        <f>SUM(Z66:AE66)</f>
        <v>12</v>
      </c>
      <c r="Y66" s="125"/>
      <c r="Z66" s="136">
        <v>6</v>
      </c>
      <c r="AA66" s="136"/>
      <c r="AB66" s="125"/>
      <c r="AC66" s="125"/>
      <c r="AD66" s="125">
        <v>6</v>
      </c>
      <c r="AE66" s="125"/>
      <c r="AF66" s="125">
        <f>V66-X66</f>
        <v>78</v>
      </c>
      <c r="AG66" s="125"/>
      <c r="AH66" s="48">
        <v>6</v>
      </c>
      <c r="AI66" s="49">
        <v>6</v>
      </c>
      <c r="AJ66" s="48"/>
      <c r="AK66" s="49"/>
      <c r="AL66" s="48"/>
      <c r="AM66" s="49"/>
      <c r="AN66" s="48"/>
      <c r="AO66" s="49"/>
      <c r="AP66" s="48"/>
      <c r="AQ66" s="49"/>
      <c r="AR66" s="48"/>
      <c r="AS66" s="49"/>
      <c r="AT66" s="48"/>
      <c r="AU66" s="49"/>
      <c r="AV66" s="48"/>
      <c r="AW66" s="46"/>
      <c r="AX66" s="46"/>
      <c r="AY66" s="44">
        <v>3</v>
      </c>
      <c r="AZ66" s="45"/>
      <c r="BA66" s="45"/>
      <c r="BB66" s="45"/>
      <c r="BC66" s="45"/>
      <c r="BD66" s="45"/>
      <c r="BE66" s="45"/>
      <c r="BF66" s="45"/>
      <c r="BG66" s="45">
        <f t="shared" si="0"/>
        <v>3</v>
      </c>
      <c r="BH66" s="14"/>
    </row>
    <row r="67" spans="1:60" s="15" customFormat="1" ht="32.25" customHeight="1">
      <c r="A67" s="136" t="s">
        <v>201</v>
      </c>
      <c r="B67" s="136"/>
      <c r="C67" s="165" t="s">
        <v>80</v>
      </c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25"/>
      <c r="O67" s="125"/>
      <c r="P67" s="125" t="s">
        <v>79</v>
      </c>
      <c r="Q67" s="125"/>
      <c r="R67" s="125"/>
      <c r="S67" s="125"/>
      <c r="T67" s="136">
        <f>V67/30</f>
        <v>3</v>
      </c>
      <c r="U67" s="136"/>
      <c r="V67" s="125">
        <v>90</v>
      </c>
      <c r="W67" s="125"/>
      <c r="X67" s="125">
        <f>SUM(Z67:AE67)</f>
        <v>8</v>
      </c>
      <c r="Y67" s="125"/>
      <c r="Z67" s="136">
        <v>4</v>
      </c>
      <c r="AA67" s="136"/>
      <c r="AB67" s="125"/>
      <c r="AC67" s="125"/>
      <c r="AD67" s="125">
        <v>4</v>
      </c>
      <c r="AE67" s="125"/>
      <c r="AF67" s="125">
        <f>V67-X67</f>
        <v>82</v>
      </c>
      <c r="AG67" s="125"/>
      <c r="AH67" s="48">
        <v>4</v>
      </c>
      <c r="AI67" s="49">
        <v>4</v>
      </c>
      <c r="AJ67" s="48"/>
      <c r="AK67" s="49"/>
      <c r="AL67" s="48"/>
      <c r="AM67" s="49"/>
      <c r="AN67" s="48"/>
      <c r="AO67" s="49"/>
      <c r="AP67" s="48"/>
      <c r="AQ67" s="49"/>
      <c r="AR67" s="48"/>
      <c r="AS67" s="49"/>
      <c r="AT67" s="48"/>
      <c r="AU67" s="49"/>
      <c r="AV67" s="48"/>
      <c r="AW67" s="49"/>
      <c r="AY67" s="44">
        <v>3</v>
      </c>
      <c r="AZ67" s="45"/>
      <c r="BA67" s="45"/>
      <c r="BB67" s="45"/>
      <c r="BC67" s="45"/>
      <c r="BD67" s="45"/>
      <c r="BE67" s="45"/>
      <c r="BF67" s="45"/>
      <c r="BG67" s="45">
        <f t="shared" si="0"/>
        <v>3</v>
      </c>
      <c r="BH67" s="14"/>
    </row>
    <row r="68" spans="1:60" s="15" customFormat="1" ht="57" customHeight="1">
      <c r="A68" s="136" t="s">
        <v>202</v>
      </c>
      <c r="B68" s="136"/>
      <c r="C68" s="179" t="s">
        <v>313</v>
      </c>
      <c r="D68" s="180"/>
      <c r="E68" s="180"/>
      <c r="F68" s="180"/>
      <c r="G68" s="180"/>
      <c r="H68" s="180"/>
      <c r="I68" s="180"/>
      <c r="J68" s="180"/>
      <c r="K68" s="180"/>
      <c r="L68" s="180"/>
      <c r="M68" s="181"/>
      <c r="N68" s="126"/>
      <c r="O68" s="127"/>
      <c r="P68" s="126" t="s">
        <v>83</v>
      </c>
      <c r="Q68" s="127"/>
      <c r="R68" s="126"/>
      <c r="S68" s="127"/>
      <c r="T68" s="160">
        <f>V68/30</f>
        <v>3</v>
      </c>
      <c r="U68" s="182"/>
      <c r="V68" s="126">
        <v>90</v>
      </c>
      <c r="W68" s="127"/>
      <c r="X68" s="126">
        <f>SUM(Z68:AE68)</f>
        <v>8</v>
      </c>
      <c r="Y68" s="127"/>
      <c r="Z68" s="160">
        <v>4</v>
      </c>
      <c r="AA68" s="182"/>
      <c r="AB68" s="126"/>
      <c r="AC68" s="127"/>
      <c r="AD68" s="126">
        <v>4</v>
      </c>
      <c r="AE68" s="127"/>
      <c r="AF68" s="126">
        <f>V68-X68</f>
        <v>82</v>
      </c>
      <c r="AG68" s="127"/>
      <c r="AH68" s="48"/>
      <c r="AI68" s="49"/>
      <c r="AJ68" s="48">
        <v>4</v>
      </c>
      <c r="AK68" s="49">
        <v>4</v>
      </c>
      <c r="AL68" s="48"/>
      <c r="AM68" s="49"/>
      <c r="AN68" s="48"/>
      <c r="AO68" s="49"/>
      <c r="AP68" s="48"/>
      <c r="AQ68" s="49"/>
      <c r="AR68" s="48"/>
      <c r="AS68" s="49"/>
      <c r="AT68" s="48"/>
      <c r="AU68" s="49"/>
      <c r="AV68" s="48"/>
      <c r="AW68" s="49"/>
      <c r="AY68" s="44"/>
      <c r="AZ68" s="45">
        <v>3</v>
      </c>
      <c r="BA68" s="45"/>
      <c r="BB68" s="45"/>
      <c r="BC68" s="45"/>
      <c r="BD68" s="45"/>
      <c r="BE68" s="45"/>
      <c r="BF68" s="45"/>
      <c r="BG68" s="45">
        <f>SUM(AY68:BF68)</f>
        <v>3</v>
      </c>
    </row>
    <row r="69" spans="1:60" s="15" customFormat="1" ht="57" customHeight="1">
      <c r="A69" s="136" t="s">
        <v>327</v>
      </c>
      <c r="B69" s="136"/>
      <c r="C69" s="195" t="s">
        <v>328</v>
      </c>
      <c r="D69" s="196"/>
      <c r="E69" s="196"/>
      <c r="F69" s="196"/>
      <c r="G69" s="196"/>
      <c r="H69" s="196"/>
      <c r="I69" s="196"/>
      <c r="J69" s="196"/>
      <c r="K69" s="196"/>
      <c r="L69" s="196"/>
      <c r="M69" s="197"/>
      <c r="N69" s="192"/>
      <c r="O69" s="193"/>
      <c r="P69" s="192" t="s">
        <v>83</v>
      </c>
      <c r="Q69" s="193"/>
      <c r="R69" s="192"/>
      <c r="S69" s="193"/>
      <c r="T69" s="128">
        <f>V69/30</f>
        <v>3</v>
      </c>
      <c r="U69" s="194"/>
      <c r="V69" s="192">
        <v>90</v>
      </c>
      <c r="W69" s="193"/>
      <c r="X69" s="192">
        <f>SUM(Z69:AE69)</f>
        <v>4</v>
      </c>
      <c r="Y69" s="193"/>
      <c r="Z69" s="128">
        <v>2</v>
      </c>
      <c r="AA69" s="194"/>
      <c r="AB69" s="192"/>
      <c r="AC69" s="193"/>
      <c r="AD69" s="192">
        <v>2</v>
      </c>
      <c r="AE69" s="193"/>
      <c r="AF69" s="192">
        <f>V69-X69</f>
        <v>86</v>
      </c>
      <c r="AG69" s="193"/>
      <c r="AH69" s="116">
        <v>2</v>
      </c>
      <c r="AI69" s="117">
        <v>0</v>
      </c>
      <c r="AJ69" s="116">
        <v>0</v>
      </c>
      <c r="AK69" s="117">
        <v>2</v>
      </c>
      <c r="AL69" s="116"/>
      <c r="AM69" s="117"/>
      <c r="AN69" s="116"/>
      <c r="AO69" s="117"/>
      <c r="AP69" s="131"/>
      <c r="AQ69" s="132"/>
      <c r="AR69" s="131"/>
      <c r="AS69" s="132"/>
      <c r="AT69" s="116"/>
      <c r="AU69" s="117"/>
      <c r="AV69" s="116"/>
      <c r="AW69" s="117"/>
      <c r="AX69" s="118"/>
      <c r="AY69" s="119">
        <v>1.5</v>
      </c>
      <c r="AZ69" s="120">
        <v>1.5</v>
      </c>
      <c r="BA69" s="45"/>
      <c r="BB69" s="45"/>
      <c r="BC69" s="45"/>
      <c r="BD69" s="45"/>
      <c r="BE69" s="45"/>
      <c r="BF69" s="45"/>
      <c r="BG69" s="45">
        <f t="shared" si="0"/>
        <v>3</v>
      </c>
    </row>
    <row r="70" spans="1:60" s="51" customFormat="1" ht="18" customHeight="1">
      <c r="A70" s="135"/>
      <c r="B70" s="135"/>
      <c r="C70" s="169" t="s">
        <v>84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8"/>
      <c r="O70" s="168"/>
      <c r="P70" s="168"/>
      <c r="Q70" s="168"/>
      <c r="R70" s="168"/>
      <c r="S70" s="168"/>
      <c r="T70" s="135">
        <f>SUM(T65:U69)</f>
        <v>17</v>
      </c>
      <c r="U70" s="135"/>
      <c r="V70" s="135">
        <f>SUM(V65:W69)</f>
        <v>510</v>
      </c>
      <c r="W70" s="135"/>
      <c r="X70" s="135">
        <f>SUM(X65:Y69)</f>
        <v>44</v>
      </c>
      <c r="Y70" s="135"/>
      <c r="Z70" s="135">
        <f>SUM(Z65:AA69)</f>
        <v>24</v>
      </c>
      <c r="AA70" s="135"/>
      <c r="AB70" s="135">
        <f>SUM(AB65:AC69)</f>
        <v>0</v>
      </c>
      <c r="AC70" s="135"/>
      <c r="AD70" s="135">
        <f>SUM(AD65:AE69)</f>
        <v>20</v>
      </c>
      <c r="AE70" s="135"/>
      <c r="AF70" s="135">
        <f>SUM(AF65:AG69)</f>
        <v>466</v>
      </c>
      <c r="AG70" s="135"/>
      <c r="AH70" s="135">
        <f>SUM(AH65:AI69)</f>
        <v>22</v>
      </c>
      <c r="AI70" s="135"/>
      <c r="AJ70" s="135">
        <f>SUM(AJ65:AK69)</f>
        <v>10</v>
      </c>
      <c r="AK70" s="135"/>
      <c r="AL70" s="135">
        <f>SUM(AL65:AM69)</f>
        <v>0</v>
      </c>
      <c r="AM70" s="135"/>
      <c r="AN70" s="135">
        <f>SUM(AN65:AO69)</f>
        <v>12</v>
      </c>
      <c r="AO70" s="135"/>
      <c r="AP70" s="135">
        <f>SUM(AP65:AQ69)</f>
        <v>0</v>
      </c>
      <c r="AQ70" s="135"/>
      <c r="AR70" s="135">
        <f>SUM(AR65:AS69)</f>
        <v>0</v>
      </c>
      <c r="AS70" s="135"/>
      <c r="AT70" s="135">
        <f>SUM(AT65:AU69)</f>
        <v>0</v>
      </c>
      <c r="AU70" s="135"/>
      <c r="AV70" s="135">
        <f>SUM(AV65:AW69)</f>
        <v>0</v>
      </c>
      <c r="AW70" s="158"/>
      <c r="AX70" s="50"/>
      <c r="AY70" s="44"/>
      <c r="AZ70" s="45"/>
      <c r="BA70" s="45"/>
      <c r="BB70" s="45"/>
      <c r="BC70" s="45"/>
      <c r="BD70" s="45"/>
      <c r="BE70" s="45"/>
      <c r="BF70" s="45"/>
      <c r="BG70" s="45">
        <f t="shared" si="0"/>
        <v>0</v>
      </c>
      <c r="BH70" s="14"/>
    </row>
    <row r="71" spans="1:60" s="15" customFormat="1" ht="21.75" customHeight="1">
      <c r="A71" s="170" t="s">
        <v>85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71"/>
      <c r="AL71" s="171"/>
      <c r="AM71" s="171"/>
      <c r="AN71" s="171"/>
      <c r="AO71" s="171"/>
      <c r="AP71" s="171"/>
      <c r="AQ71" s="171"/>
      <c r="AR71" s="171"/>
      <c r="AS71" s="171"/>
      <c r="AT71" s="171"/>
      <c r="AU71" s="171"/>
      <c r="AV71" s="171"/>
      <c r="AW71" s="171"/>
      <c r="AX71" s="47"/>
      <c r="AY71" s="44"/>
      <c r="AZ71" s="45"/>
      <c r="BA71" s="45"/>
      <c r="BB71" s="45"/>
      <c r="BC71" s="45"/>
      <c r="BD71" s="45"/>
      <c r="BE71" s="45"/>
      <c r="BF71" s="45"/>
      <c r="BG71" s="45">
        <f t="shared" si="0"/>
        <v>0</v>
      </c>
      <c r="BH71" s="14"/>
    </row>
    <row r="72" spans="1:60" s="15" customFormat="1" ht="30.75" customHeight="1">
      <c r="A72" s="136" t="s">
        <v>259</v>
      </c>
      <c r="B72" s="136"/>
      <c r="C72" s="165" t="s">
        <v>86</v>
      </c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25"/>
      <c r="O72" s="125"/>
      <c r="P72" s="125" t="s">
        <v>83</v>
      </c>
      <c r="Q72" s="125"/>
      <c r="R72" s="125"/>
      <c r="S72" s="125"/>
      <c r="T72" s="136">
        <f>V72/30</f>
        <v>3</v>
      </c>
      <c r="U72" s="136"/>
      <c r="V72" s="125">
        <v>90</v>
      </c>
      <c r="W72" s="125"/>
      <c r="X72" s="126">
        <f t="shared" ref="X72:X100" si="1">SUM(Z72:AE72)</f>
        <v>8</v>
      </c>
      <c r="Y72" s="127"/>
      <c r="Z72" s="136">
        <v>4</v>
      </c>
      <c r="AA72" s="136"/>
      <c r="AB72" s="125"/>
      <c r="AC72" s="125"/>
      <c r="AD72" s="125">
        <v>4</v>
      </c>
      <c r="AE72" s="125"/>
      <c r="AF72" s="125">
        <f t="shared" ref="AF72:AF79" si="2">V72-X72</f>
        <v>82</v>
      </c>
      <c r="AG72" s="125"/>
      <c r="AH72" s="48"/>
      <c r="AI72" s="49"/>
      <c r="AJ72" s="48">
        <v>4</v>
      </c>
      <c r="AK72" s="49">
        <v>4</v>
      </c>
      <c r="AL72" s="48"/>
      <c r="AM72" s="49"/>
      <c r="AN72" s="48"/>
      <c r="AO72" s="49"/>
      <c r="AP72" s="48"/>
      <c r="AQ72" s="49"/>
      <c r="AR72" s="48"/>
      <c r="AS72" s="49"/>
      <c r="AT72" s="48"/>
      <c r="AU72" s="49"/>
      <c r="AV72" s="48"/>
      <c r="AW72" s="49"/>
      <c r="AY72" s="44"/>
      <c r="AZ72" s="45">
        <v>3</v>
      </c>
      <c r="BA72" s="45"/>
      <c r="BB72" s="45"/>
      <c r="BC72" s="45"/>
      <c r="BD72" s="45"/>
      <c r="BE72" s="45"/>
      <c r="BF72" s="45"/>
      <c r="BG72" s="45">
        <f t="shared" si="0"/>
        <v>3</v>
      </c>
      <c r="BH72" s="14"/>
    </row>
    <row r="73" spans="1:60" s="15" customFormat="1" ht="15" customHeight="1">
      <c r="A73" s="136" t="s">
        <v>260</v>
      </c>
      <c r="B73" s="136"/>
      <c r="C73" s="179" t="s">
        <v>87</v>
      </c>
      <c r="D73" s="180"/>
      <c r="E73" s="180"/>
      <c r="F73" s="180"/>
      <c r="G73" s="180"/>
      <c r="H73" s="180"/>
      <c r="I73" s="180"/>
      <c r="J73" s="180"/>
      <c r="K73" s="180"/>
      <c r="L73" s="180"/>
      <c r="M73" s="181"/>
      <c r="N73" s="126"/>
      <c r="O73" s="127"/>
      <c r="P73" s="126" t="s">
        <v>82</v>
      </c>
      <c r="Q73" s="127"/>
      <c r="R73" s="126"/>
      <c r="S73" s="127"/>
      <c r="T73" s="160">
        <f>V73/30</f>
        <v>3</v>
      </c>
      <c r="U73" s="182"/>
      <c r="V73" s="126">
        <v>90</v>
      </c>
      <c r="W73" s="127"/>
      <c r="X73" s="126">
        <f t="shared" si="1"/>
        <v>8</v>
      </c>
      <c r="Y73" s="127"/>
      <c r="Z73" s="160">
        <v>4</v>
      </c>
      <c r="AA73" s="182"/>
      <c r="AB73" s="126"/>
      <c r="AC73" s="127"/>
      <c r="AD73" s="126">
        <v>4</v>
      </c>
      <c r="AE73" s="127"/>
      <c r="AF73" s="126">
        <f t="shared" si="2"/>
        <v>82</v>
      </c>
      <c r="AG73" s="127"/>
      <c r="AH73" s="48"/>
      <c r="AI73" s="49"/>
      <c r="AJ73" s="48"/>
      <c r="AK73" s="49"/>
      <c r="AL73" s="48">
        <v>4</v>
      </c>
      <c r="AM73" s="49">
        <v>4</v>
      </c>
      <c r="AN73" s="48"/>
      <c r="AO73" s="49"/>
      <c r="AP73" s="48"/>
      <c r="AQ73" s="49"/>
      <c r="AR73" s="48"/>
      <c r="AS73" s="49"/>
      <c r="AT73" s="48"/>
      <c r="AU73" s="49"/>
      <c r="AV73" s="48"/>
      <c r="AW73" s="49"/>
      <c r="AY73" s="44"/>
      <c r="AZ73" s="45"/>
      <c r="BA73" s="45">
        <v>3</v>
      </c>
      <c r="BB73" s="45"/>
      <c r="BC73" s="45"/>
      <c r="BD73" s="45"/>
      <c r="BE73" s="45"/>
      <c r="BF73" s="45"/>
      <c r="BG73" s="45">
        <f t="shared" si="0"/>
        <v>3</v>
      </c>
    </row>
    <row r="74" spans="1:60" s="15" customFormat="1">
      <c r="A74" s="136" t="s">
        <v>203</v>
      </c>
      <c r="B74" s="136"/>
      <c r="C74" s="179" t="s">
        <v>204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1"/>
      <c r="N74" s="126">
        <v>1</v>
      </c>
      <c r="O74" s="127"/>
      <c r="P74" s="126"/>
      <c r="Q74" s="127"/>
      <c r="R74" s="126">
        <v>4</v>
      </c>
      <c r="S74" s="127"/>
      <c r="T74" s="160">
        <v>5</v>
      </c>
      <c r="U74" s="182"/>
      <c r="V74" s="125">
        <f t="shared" ref="V74:V101" si="3">T74*30</f>
        <v>150</v>
      </c>
      <c r="W74" s="125"/>
      <c r="X74" s="126">
        <f t="shared" si="1"/>
        <v>14</v>
      </c>
      <c r="Y74" s="127"/>
      <c r="Z74" s="160">
        <f>AH74+AJ74+AL74+AN74+AP74+AR74+AT74+AV74</f>
        <v>8</v>
      </c>
      <c r="AA74" s="182"/>
      <c r="AB74" s="126"/>
      <c r="AC74" s="127"/>
      <c r="AD74" s="126">
        <f>AI74+AK74+AM74+AO74+AQ74+AS74+AU74+AW74</f>
        <v>6</v>
      </c>
      <c r="AE74" s="127"/>
      <c r="AF74" s="125">
        <f t="shared" si="2"/>
        <v>136</v>
      </c>
      <c r="AG74" s="125"/>
      <c r="AH74" s="52">
        <v>8</v>
      </c>
      <c r="AI74" s="53">
        <v>6</v>
      </c>
      <c r="AJ74" s="48"/>
      <c r="AK74" s="49"/>
      <c r="AL74" s="48"/>
      <c r="AM74" s="49"/>
      <c r="AN74" s="48"/>
      <c r="AO74" s="49"/>
      <c r="AP74" s="48"/>
      <c r="AQ74" s="49"/>
      <c r="AR74" s="48"/>
      <c r="AS74" s="49"/>
      <c r="AT74" s="48"/>
      <c r="AU74" s="49"/>
      <c r="AV74" s="48"/>
      <c r="AW74" s="49"/>
      <c r="AY74" s="44">
        <f>T74</f>
        <v>5</v>
      </c>
      <c r="AZ74" s="45"/>
      <c r="BA74" s="45"/>
      <c r="BB74" s="45"/>
      <c r="BC74" s="45"/>
      <c r="BD74" s="45"/>
      <c r="BE74" s="45"/>
      <c r="BF74" s="45"/>
      <c r="BG74" s="45">
        <f t="shared" ref="BG74:BG101" si="4">SUM(AY74:BF74)</f>
        <v>5</v>
      </c>
    </row>
    <row r="75" spans="1:60" s="15" customFormat="1">
      <c r="A75" s="136" t="s">
        <v>205</v>
      </c>
      <c r="B75" s="136"/>
      <c r="C75" s="179" t="s">
        <v>206</v>
      </c>
      <c r="D75" s="180"/>
      <c r="E75" s="180"/>
      <c r="F75" s="180"/>
      <c r="G75" s="180"/>
      <c r="H75" s="180"/>
      <c r="I75" s="180"/>
      <c r="J75" s="180"/>
      <c r="K75" s="180"/>
      <c r="L75" s="180"/>
      <c r="M75" s="181"/>
      <c r="N75" s="126">
        <v>1</v>
      </c>
      <c r="O75" s="127"/>
      <c r="P75" s="126"/>
      <c r="Q75" s="127"/>
      <c r="R75" s="126"/>
      <c r="S75" s="127"/>
      <c r="T75" s="160">
        <v>5</v>
      </c>
      <c r="U75" s="182"/>
      <c r="V75" s="125">
        <f t="shared" si="3"/>
        <v>150</v>
      </c>
      <c r="W75" s="125"/>
      <c r="X75" s="126">
        <f t="shared" si="1"/>
        <v>14</v>
      </c>
      <c r="Y75" s="127"/>
      <c r="Z75" s="160">
        <f t="shared" ref="Z75:Z102" si="5">AH75+AJ75+AL75+AN75+AP75+AR75+AT75+AV75</f>
        <v>8</v>
      </c>
      <c r="AA75" s="182"/>
      <c r="AB75" s="126"/>
      <c r="AC75" s="127"/>
      <c r="AD75" s="126">
        <f t="shared" ref="AD75:AD102" si="6">AI75+AK75+AM75+AO75+AQ75+AS75+AU75+AW75</f>
        <v>6</v>
      </c>
      <c r="AE75" s="127"/>
      <c r="AF75" s="125">
        <f t="shared" si="2"/>
        <v>136</v>
      </c>
      <c r="AG75" s="125"/>
      <c r="AH75" s="52">
        <v>8</v>
      </c>
      <c r="AI75" s="53">
        <v>6</v>
      </c>
      <c r="AJ75" s="48"/>
      <c r="AK75" s="49"/>
      <c r="AL75" s="48"/>
      <c r="AM75" s="49"/>
      <c r="AN75" s="48"/>
      <c r="AO75" s="49"/>
      <c r="AP75" s="48"/>
      <c r="AQ75" s="49"/>
      <c r="AR75" s="48"/>
      <c r="AS75" s="49"/>
      <c r="AT75" s="48"/>
      <c r="AU75" s="49"/>
      <c r="AV75" s="48"/>
      <c r="AW75" s="49"/>
      <c r="AY75" s="44">
        <f>T75</f>
        <v>5</v>
      </c>
      <c r="AZ75" s="45"/>
      <c r="BA75" s="45"/>
      <c r="BB75" s="45"/>
      <c r="BC75" s="45"/>
      <c r="BD75" s="45"/>
      <c r="BE75" s="45"/>
      <c r="BF75" s="45"/>
      <c r="BG75" s="45">
        <f t="shared" si="4"/>
        <v>5</v>
      </c>
    </row>
    <row r="76" spans="1:60" s="15" customFormat="1" ht="30" customHeight="1">
      <c r="A76" s="136" t="s">
        <v>207</v>
      </c>
      <c r="B76" s="136"/>
      <c r="C76" s="179" t="s">
        <v>208</v>
      </c>
      <c r="D76" s="180"/>
      <c r="E76" s="180"/>
      <c r="F76" s="180"/>
      <c r="G76" s="180"/>
      <c r="H76" s="180"/>
      <c r="I76" s="180"/>
      <c r="J76" s="180"/>
      <c r="K76" s="180"/>
      <c r="L76" s="180"/>
      <c r="M76" s="181"/>
      <c r="N76" s="126"/>
      <c r="O76" s="127"/>
      <c r="P76" s="126" t="s">
        <v>79</v>
      </c>
      <c r="Q76" s="127"/>
      <c r="R76" s="126"/>
      <c r="S76" s="127"/>
      <c r="T76" s="160">
        <v>5</v>
      </c>
      <c r="U76" s="182"/>
      <c r="V76" s="125">
        <f t="shared" si="3"/>
        <v>150</v>
      </c>
      <c r="W76" s="125"/>
      <c r="X76" s="126">
        <f t="shared" si="1"/>
        <v>12</v>
      </c>
      <c r="Y76" s="127"/>
      <c r="Z76" s="160">
        <f t="shared" si="5"/>
        <v>6</v>
      </c>
      <c r="AA76" s="182"/>
      <c r="AB76" s="126"/>
      <c r="AC76" s="127"/>
      <c r="AD76" s="126">
        <f t="shared" si="6"/>
        <v>6</v>
      </c>
      <c r="AE76" s="127"/>
      <c r="AF76" s="125">
        <f t="shared" si="2"/>
        <v>138</v>
      </c>
      <c r="AG76" s="125"/>
      <c r="AH76" s="52">
        <v>6</v>
      </c>
      <c r="AI76" s="53">
        <v>6</v>
      </c>
      <c r="AJ76" s="48"/>
      <c r="AK76" s="49"/>
      <c r="AL76" s="48"/>
      <c r="AM76" s="49"/>
      <c r="AN76" s="48"/>
      <c r="AO76" s="49"/>
      <c r="AP76" s="48"/>
      <c r="AQ76" s="49"/>
      <c r="AR76" s="48"/>
      <c r="AS76" s="49"/>
      <c r="AT76" s="48"/>
      <c r="AU76" s="49"/>
      <c r="AV76" s="48"/>
      <c r="AW76" s="49"/>
      <c r="AY76" s="44">
        <f>T76</f>
        <v>5</v>
      </c>
      <c r="AZ76" s="45"/>
      <c r="BA76" s="45"/>
      <c r="BB76" s="45"/>
      <c r="BC76" s="45"/>
      <c r="BD76" s="45"/>
      <c r="BE76" s="45"/>
      <c r="BF76" s="45"/>
      <c r="BG76" s="45">
        <f t="shared" si="4"/>
        <v>5</v>
      </c>
    </row>
    <row r="77" spans="1:60" s="15" customFormat="1">
      <c r="A77" s="136" t="s">
        <v>209</v>
      </c>
      <c r="B77" s="136"/>
      <c r="C77" s="179" t="s">
        <v>210</v>
      </c>
      <c r="D77" s="180"/>
      <c r="E77" s="180"/>
      <c r="F77" s="180"/>
      <c r="G77" s="180"/>
      <c r="H77" s="180"/>
      <c r="I77" s="180"/>
      <c r="J77" s="180"/>
      <c r="K77" s="180"/>
      <c r="L77" s="180"/>
      <c r="M77" s="181"/>
      <c r="N77" s="258">
        <v>2</v>
      </c>
      <c r="O77" s="254"/>
      <c r="P77" s="256"/>
      <c r="Q77" s="254"/>
      <c r="R77" s="256"/>
      <c r="S77" s="254"/>
      <c r="T77" s="257">
        <v>4</v>
      </c>
      <c r="U77" s="254"/>
      <c r="V77" s="256">
        <f t="shared" si="3"/>
        <v>120</v>
      </c>
      <c r="W77" s="254"/>
      <c r="X77" s="126">
        <f t="shared" si="1"/>
        <v>8</v>
      </c>
      <c r="Y77" s="127"/>
      <c r="Z77" s="160">
        <f t="shared" si="5"/>
        <v>4</v>
      </c>
      <c r="AA77" s="182"/>
      <c r="AB77" s="126"/>
      <c r="AC77" s="127"/>
      <c r="AD77" s="126">
        <f t="shared" si="6"/>
        <v>4</v>
      </c>
      <c r="AE77" s="127"/>
      <c r="AF77" s="125">
        <f t="shared" si="2"/>
        <v>112</v>
      </c>
      <c r="AG77" s="125"/>
      <c r="AH77" s="48"/>
      <c r="AI77" s="49"/>
      <c r="AJ77" s="48">
        <v>4</v>
      </c>
      <c r="AK77" s="49">
        <v>4</v>
      </c>
      <c r="AL77" s="48"/>
      <c r="AM77" s="49"/>
      <c r="AN77" s="48"/>
      <c r="AO77" s="49"/>
      <c r="AP77" s="48"/>
      <c r="AQ77" s="49"/>
      <c r="AR77" s="48"/>
      <c r="AS77" s="49"/>
      <c r="AT77" s="48"/>
      <c r="AU77" s="49"/>
      <c r="AV77" s="48"/>
      <c r="AW77" s="49"/>
      <c r="AY77" s="44"/>
      <c r="AZ77" s="45">
        <f>T77</f>
        <v>4</v>
      </c>
      <c r="BA77" s="45"/>
      <c r="BB77" s="45"/>
      <c r="BC77" s="45"/>
      <c r="BD77" s="45"/>
      <c r="BE77" s="45"/>
      <c r="BF77" s="45"/>
      <c r="BG77" s="45">
        <f t="shared" si="4"/>
        <v>4</v>
      </c>
    </row>
    <row r="78" spans="1:60" s="15" customFormat="1" ht="30" customHeight="1">
      <c r="A78" s="136" t="s">
        <v>211</v>
      </c>
      <c r="B78" s="136"/>
      <c r="C78" s="179" t="s">
        <v>212</v>
      </c>
      <c r="D78" s="180"/>
      <c r="E78" s="180"/>
      <c r="F78" s="180"/>
      <c r="G78" s="180"/>
      <c r="H78" s="180"/>
      <c r="I78" s="180"/>
      <c r="J78" s="180"/>
      <c r="K78" s="180"/>
      <c r="L78" s="180"/>
      <c r="M78" s="181"/>
      <c r="N78" s="126"/>
      <c r="O78" s="127"/>
      <c r="P78" s="126" t="s">
        <v>83</v>
      </c>
      <c r="Q78" s="127"/>
      <c r="R78" s="126"/>
      <c r="S78" s="127"/>
      <c r="T78" s="160">
        <v>3</v>
      </c>
      <c r="U78" s="182"/>
      <c r="V78" s="125">
        <f t="shared" si="3"/>
        <v>90</v>
      </c>
      <c r="W78" s="125"/>
      <c r="X78" s="126">
        <f t="shared" si="1"/>
        <v>8</v>
      </c>
      <c r="Y78" s="127"/>
      <c r="Z78" s="160">
        <f t="shared" si="5"/>
        <v>4</v>
      </c>
      <c r="AA78" s="182"/>
      <c r="AB78" s="126"/>
      <c r="AC78" s="127"/>
      <c r="AD78" s="126">
        <f t="shared" si="6"/>
        <v>4</v>
      </c>
      <c r="AE78" s="127"/>
      <c r="AF78" s="125">
        <f t="shared" si="2"/>
        <v>82</v>
      </c>
      <c r="AG78" s="125"/>
      <c r="AH78" s="48"/>
      <c r="AI78" s="49"/>
      <c r="AJ78" s="48">
        <v>4</v>
      </c>
      <c r="AK78" s="49">
        <v>4</v>
      </c>
      <c r="AL78" s="48"/>
      <c r="AM78" s="49"/>
      <c r="AN78" s="48"/>
      <c r="AO78" s="49"/>
      <c r="AP78" s="48"/>
      <c r="AQ78" s="49"/>
      <c r="AR78" s="48"/>
      <c r="AS78" s="49"/>
      <c r="AT78" s="48"/>
      <c r="AU78" s="49"/>
      <c r="AV78" s="48"/>
      <c r="AW78" s="49"/>
      <c r="AY78" s="44"/>
      <c r="AZ78" s="45">
        <f>T78</f>
        <v>3</v>
      </c>
      <c r="BA78" s="45"/>
      <c r="BB78" s="45"/>
      <c r="BC78" s="45"/>
      <c r="BD78" s="45"/>
      <c r="BE78" s="45"/>
      <c r="BF78" s="45"/>
      <c r="BG78" s="45">
        <f t="shared" si="4"/>
        <v>3</v>
      </c>
    </row>
    <row r="79" spans="1:60" s="15" customFormat="1">
      <c r="A79" s="136" t="s">
        <v>213</v>
      </c>
      <c r="B79" s="136"/>
      <c r="C79" s="179" t="s">
        <v>214</v>
      </c>
      <c r="D79" s="180"/>
      <c r="E79" s="180"/>
      <c r="F79" s="180"/>
      <c r="G79" s="180"/>
      <c r="H79" s="180"/>
      <c r="I79" s="180"/>
      <c r="J79" s="180"/>
      <c r="K79" s="180"/>
      <c r="L79" s="180"/>
      <c r="M79" s="181"/>
      <c r="N79" s="253">
        <v>2</v>
      </c>
      <c r="O79" s="254"/>
      <c r="P79" s="253"/>
      <c r="Q79" s="254"/>
      <c r="R79" s="253"/>
      <c r="S79" s="254"/>
      <c r="T79" s="255">
        <v>3.5</v>
      </c>
      <c r="U79" s="254"/>
      <c r="V79" s="253">
        <f t="shared" si="3"/>
        <v>105</v>
      </c>
      <c r="W79" s="254"/>
      <c r="X79" s="126">
        <f t="shared" si="1"/>
        <v>8</v>
      </c>
      <c r="Y79" s="127"/>
      <c r="Z79" s="160">
        <f t="shared" si="5"/>
        <v>4</v>
      </c>
      <c r="AA79" s="182"/>
      <c r="AB79" s="126"/>
      <c r="AC79" s="127"/>
      <c r="AD79" s="126">
        <f t="shared" si="6"/>
        <v>4</v>
      </c>
      <c r="AE79" s="127"/>
      <c r="AF79" s="125">
        <f t="shared" si="2"/>
        <v>97</v>
      </c>
      <c r="AG79" s="125"/>
      <c r="AH79" s="48"/>
      <c r="AI79" s="49"/>
      <c r="AJ79" s="52">
        <v>4</v>
      </c>
      <c r="AK79" s="53">
        <v>4</v>
      </c>
      <c r="AL79" s="48"/>
      <c r="AM79" s="49"/>
      <c r="AN79" s="48"/>
      <c r="AO79" s="49"/>
      <c r="AP79" s="48"/>
      <c r="AQ79" s="49"/>
      <c r="AR79" s="48"/>
      <c r="AS79" s="49"/>
      <c r="AT79" s="48"/>
      <c r="AU79" s="49"/>
      <c r="AV79" s="48"/>
      <c r="AW79" s="49"/>
      <c r="AY79" s="44"/>
      <c r="AZ79" s="45">
        <f>T79</f>
        <v>3.5</v>
      </c>
      <c r="BA79" s="45"/>
      <c r="BB79" s="45"/>
      <c r="BC79" s="45"/>
      <c r="BD79" s="45"/>
      <c r="BE79" s="45"/>
      <c r="BF79" s="45"/>
      <c r="BG79" s="45">
        <f t="shared" si="4"/>
        <v>3.5</v>
      </c>
    </row>
    <row r="80" spans="1:60" s="15" customFormat="1">
      <c r="A80" s="136" t="s">
        <v>215</v>
      </c>
      <c r="B80" s="136"/>
      <c r="C80" s="179" t="s">
        <v>216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1"/>
      <c r="N80" s="126">
        <v>3</v>
      </c>
      <c r="O80" s="127"/>
      <c r="P80" s="126"/>
      <c r="Q80" s="127"/>
      <c r="R80" s="126"/>
      <c r="S80" s="127"/>
      <c r="T80" s="160">
        <v>3</v>
      </c>
      <c r="U80" s="182"/>
      <c r="V80" s="125">
        <f t="shared" si="3"/>
        <v>90</v>
      </c>
      <c r="W80" s="125"/>
      <c r="X80" s="126">
        <f t="shared" si="1"/>
        <v>8</v>
      </c>
      <c r="Y80" s="127"/>
      <c r="Z80" s="160">
        <f t="shared" si="5"/>
        <v>4</v>
      </c>
      <c r="AA80" s="182"/>
      <c r="AB80" s="126"/>
      <c r="AC80" s="127"/>
      <c r="AD80" s="126">
        <f t="shared" si="6"/>
        <v>4</v>
      </c>
      <c r="AE80" s="127"/>
      <c r="AF80" s="125">
        <f t="shared" ref="AF80:AF101" si="7">V80-X80</f>
        <v>82</v>
      </c>
      <c r="AG80" s="125"/>
      <c r="AH80" s="48"/>
      <c r="AI80" s="49"/>
      <c r="AJ80" s="48"/>
      <c r="AK80" s="49"/>
      <c r="AL80" s="52">
        <v>4</v>
      </c>
      <c r="AM80" s="53">
        <v>4</v>
      </c>
      <c r="AN80" s="48"/>
      <c r="AO80" s="49"/>
      <c r="AP80" s="48"/>
      <c r="AQ80" s="49"/>
      <c r="AR80" s="48"/>
      <c r="AS80" s="49"/>
      <c r="AT80" s="48"/>
      <c r="AU80" s="49"/>
      <c r="AV80" s="48"/>
      <c r="AW80" s="49"/>
      <c r="AY80" s="44"/>
      <c r="AZ80" s="45"/>
      <c r="BA80" s="45">
        <f>T80</f>
        <v>3</v>
      </c>
      <c r="BB80" s="45"/>
      <c r="BC80" s="45"/>
      <c r="BD80" s="45"/>
      <c r="BE80" s="45"/>
      <c r="BF80" s="45"/>
      <c r="BG80" s="45">
        <f t="shared" si="4"/>
        <v>3</v>
      </c>
    </row>
    <row r="81" spans="1:59" s="15" customFormat="1">
      <c r="A81" s="136" t="s">
        <v>217</v>
      </c>
      <c r="B81" s="136"/>
      <c r="C81" s="179" t="s">
        <v>218</v>
      </c>
      <c r="D81" s="180"/>
      <c r="E81" s="180"/>
      <c r="F81" s="180"/>
      <c r="G81" s="180"/>
      <c r="H81" s="180"/>
      <c r="I81" s="180"/>
      <c r="J81" s="180"/>
      <c r="K81" s="180"/>
      <c r="L81" s="180"/>
      <c r="M81" s="181"/>
      <c r="N81" s="126">
        <v>3</v>
      </c>
      <c r="O81" s="127"/>
      <c r="P81" s="126"/>
      <c r="Q81" s="127"/>
      <c r="R81" s="126"/>
      <c r="S81" s="127"/>
      <c r="T81" s="160">
        <v>3</v>
      </c>
      <c r="U81" s="182"/>
      <c r="V81" s="125">
        <f t="shared" si="3"/>
        <v>90</v>
      </c>
      <c r="W81" s="125"/>
      <c r="X81" s="126">
        <f t="shared" si="1"/>
        <v>8</v>
      </c>
      <c r="Y81" s="127"/>
      <c r="Z81" s="160">
        <f t="shared" si="5"/>
        <v>4</v>
      </c>
      <c r="AA81" s="182"/>
      <c r="AB81" s="126"/>
      <c r="AC81" s="127"/>
      <c r="AD81" s="126">
        <f t="shared" si="6"/>
        <v>4</v>
      </c>
      <c r="AE81" s="127"/>
      <c r="AF81" s="125">
        <f t="shared" si="7"/>
        <v>82</v>
      </c>
      <c r="AG81" s="125"/>
      <c r="AH81" s="48"/>
      <c r="AI81" s="49"/>
      <c r="AJ81" s="48"/>
      <c r="AK81" s="49"/>
      <c r="AL81" s="52">
        <v>4</v>
      </c>
      <c r="AM81" s="53">
        <v>4</v>
      </c>
      <c r="AN81" s="48"/>
      <c r="AO81" s="49"/>
      <c r="AP81" s="48"/>
      <c r="AQ81" s="49"/>
      <c r="AR81" s="48"/>
      <c r="AS81" s="49"/>
      <c r="AT81" s="48"/>
      <c r="AU81" s="49"/>
      <c r="AV81" s="48"/>
      <c r="AW81" s="49"/>
      <c r="AY81" s="44"/>
      <c r="AZ81" s="45"/>
      <c r="BA81" s="45">
        <f>T81</f>
        <v>3</v>
      </c>
      <c r="BB81" s="45"/>
      <c r="BC81" s="45"/>
      <c r="BD81" s="45"/>
      <c r="BE81" s="45"/>
      <c r="BF81" s="45"/>
      <c r="BG81" s="45">
        <f t="shared" si="4"/>
        <v>3</v>
      </c>
    </row>
    <row r="82" spans="1:59" s="15" customFormat="1">
      <c r="A82" s="136" t="s">
        <v>219</v>
      </c>
      <c r="B82" s="136"/>
      <c r="C82" s="179" t="s">
        <v>220</v>
      </c>
      <c r="D82" s="180"/>
      <c r="E82" s="180"/>
      <c r="F82" s="180"/>
      <c r="G82" s="180"/>
      <c r="H82" s="180"/>
      <c r="I82" s="180"/>
      <c r="J82" s="180"/>
      <c r="K82" s="180"/>
      <c r="L82" s="180"/>
      <c r="M82" s="181"/>
      <c r="N82" s="126"/>
      <c r="O82" s="127"/>
      <c r="P82" s="126" t="s">
        <v>82</v>
      </c>
      <c r="Q82" s="127"/>
      <c r="R82" s="126"/>
      <c r="S82" s="127"/>
      <c r="T82" s="160">
        <v>3</v>
      </c>
      <c r="U82" s="182"/>
      <c r="V82" s="125">
        <f t="shared" si="3"/>
        <v>90</v>
      </c>
      <c r="W82" s="125"/>
      <c r="X82" s="126">
        <f t="shared" si="1"/>
        <v>8</v>
      </c>
      <c r="Y82" s="127"/>
      <c r="Z82" s="160">
        <f t="shared" si="5"/>
        <v>4</v>
      </c>
      <c r="AA82" s="182"/>
      <c r="AB82" s="126"/>
      <c r="AC82" s="127"/>
      <c r="AD82" s="126">
        <f t="shared" si="6"/>
        <v>4</v>
      </c>
      <c r="AE82" s="127"/>
      <c r="AF82" s="125">
        <f t="shared" si="7"/>
        <v>82</v>
      </c>
      <c r="AG82" s="125"/>
      <c r="AH82" s="48"/>
      <c r="AI82" s="49"/>
      <c r="AJ82" s="48"/>
      <c r="AK82" s="49"/>
      <c r="AL82" s="52">
        <v>4</v>
      </c>
      <c r="AM82" s="53">
        <v>4</v>
      </c>
      <c r="AN82" s="48"/>
      <c r="AO82" s="49"/>
      <c r="AP82" s="48"/>
      <c r="AQ82" s="49"/>
      <c r="AR82" s="48"/>
      <c r="AS82" s="49"/>
      <c r="AT82" s="48"/>
      <c r="AU82" s="49"/>
      <c r="AV82" s="48"/>
      <c r="AW82" s="49"/>
      <c r="AY82" s="44"/>
      <c r="AZ82" s="45"/>
      <c r="BA82" s="45">
        <f>T82</f>
        <v>3</v>
      </c>
      <c r="BB82" s="45"/>
      <c r="BC82" s="45"/>
      <c r="BD82" s="45"/>
      <c r="BE82" s="45"/>
      <c r="BF82" s="45"/>
      <c r="BG82" s="45">
        <f t="shared" si="4"/>
        <v>3</v>
      </c>
    </row>
    <row r="83" spans="1:59" s="15" customFormat="1" ht="29.25" customHeight="1">
      <c r="A83" s="136" t="s">
        <v>221</v>
      </c>
      <c r="B83" s="136"/>
      <c r="C83" s="179" t="s">
        <v>222</v>
      </c>
      <c r="D83" s="180"/>
      <c r="E83" s="180"/>
      <c r="F83" s="180"/>
      <c r="G83" s="180"/>
      <c r="H83" s="180"/>
      <c r="I83" s="180"/>
      <c r="J83" s="180"/>
      <c r="K83" s="180"/>
      <c r="L83" s="180"/>
      <c r="M83" s="181"/>
      <c r="N83" s="126">
        <v>3</v>
      </c>
      <c r="O83" s="127"/>
      <c r="P83" s="126"/>
      <c r="Q83" s="127"/>
      <c r="R83" s="126"/>
      <c r="S83" s="127"/>
      <c r="T83" s="160">
        <v>5</v>
      </c>
      <c r="U83" s="182"/>
      <c r="V83" s="125">
        <f t="shared" si="3"/>
        <v>150</v>
      </c>
      <c r="W83" s="125"/>
      <c r="X83" s="126">
        <f t="shared" si="1"/>
        <v>10</v>
      </c>
      <c r="Y83" s="127"/>
      <c r="Z83" s="160">
        <f t="shared" si="5"/>
        <v>6</v>
      </c>
      <c r="AA83" s="182"/>
      <c r="AB83" s="126"/>
      <c r="AC83" s="127"/>
      <c r="AD83" s="126">
        <f t="shared" si="6"/>
        <v>4</v>
      </c>
      <c r="AE83" s="127"/>
      <c r="AF83" s="125">
        <f t="shared" si="7"/>
        <v>140</v>
      </c>
      <c r="AG83" s="125"/>
      <c r="AH83" s="48"/>
      <c r="AI83" s="49"/>
      <c r="AJ83" s="48"/>
      <c r="AK83" s="49"/>
      <c r="AL83" s="52">
        <v>6</v>
      </c>
      <c r="AM83" s="53">
        <v>4</v>
      </c>
      <c r="AN83" s="48"/>
      <c r="AO83" s="49"/>
      <c r="AP83" s="48"/>
      <c r="AQ83" s="49"/>
      <c r="AR83" s="48"/>
      <c r="AS83" s="49"/>
      <c r="AT83" s="48"/>
      <c r="AU83" s="49"/>
      <c r="AV83" s="48"/>
      <c r="AW83" s="49"/>
      <c r="AY83" s="44"/>
      <c r="AZ83" s="45"/>
      <c r="BA83" s="45">
        <f>T83</f>
        <v>5</v>
      </c>
      <c r="BB83" s="45"/>
      <c r="BC83" s="45"/>
      <c r="BD83" s="45"/>
      <c r="BE83" s="45"/>
      <c r="BF83" s="45"/>
      <c r="BG83" s="45">
        <f t="shared" si="4"/>
        <v>5</v>
      </c>
    </row>
    <row r="84" spans="1:59" s="15" customFormat="1">
      <c r="A84" s="136" t="s">
        <v>223</v>
      </c>
      <c r="B84" s="136"/>
      <c r="C84" s="179" t="s">
        <v>224</v>
      </c>
      <c r="D84" s="180"/>
      <c r="E84" s="180"/>
      <c r="F84" s="180"/>
      <c r="G84" s="180"/>
      <c r="H84" s="180"/>
      <c r="I84" s="180"/>
      <c r="J84" s="180"/>
      <c r="K84" s="180"/>
      <c r="L84" s="180"/>
      <c r="M84" s="181"/>
      <c r="N84" s="126"/>
      <c r="O84" s="127"/>
      <c r="P84" s="126" t="s">
        <v>97</v>
      </c>
      <c r="Q84" s="127"/>
      <c r="R84" s="126"/>
      <c r="S84" s="127"/>
      <c r="T84" s="160">
        <v>3</v>
      </c>
      <c r="U84" s="182"/>
      <c r="V84" s="125">
        <f t="shared" si="3"/>
        <v>90</v>
      </c>
      <c r="W84" s="125"/>
      <c r="X84" s="126">
        <f t="shared" si="1"/>
        <v>16</v>
      </c>
      <c r="Y84" s="127"/>
      <c r="Z84" s="160">
        <f t="shared" si="5"/>
        <v>8</v>
      </c>
      <c r="AA84" s="182"/>
      <c r="AB84" s="126"/>
      <c r="AC84" s="127"/>
      <c r="AD84" s="126">
        <f t="shared" si="6"/>
        <v>8</v>
      </c>
      <c r="AE84" s="127"/>
      <c r="AF84" s="125">
        <f t="shared" si="7"/>
        <v>74</v>
      </c>
      <c r="AG84" s="125"/>
      <c r="AH84" s="48"/>
      <c r="AI84" s="49"/>
      <c r="AJ84" s="48"/>
      <c r="AK84" s="49"/>
      <c r="AL84" s="48"/>
      <c r="AM84" s="49"/>
      <c r="AN84" s="48"/>
      <c r="AO84" s="49"/>
      <c r="AP84" s="52">
        <v>8</v>
      </c>
      <c r="AQ84" s="53">
        <v>8</v>
      </c>
      <c r="AR84" s="48"/>
      <c r="AS84" s="49"/>
      <c r="AT84" s="48"/>
      <c r="AU84" s="49"/>
      <c r="AV84" s="48"/>
      <c r="AW84" s="49"/>
      <c r="AY84" s="44"/>
      <c r="AZ84" s="45"/>
      <c r="BA84" s="45"/>
      <c r="BB84" s="45"/>
      <c r="BC84" s="45">
        <f>T84</f>
        <v>3</v>
      </c>
      <c r="BD84" s="45"/>
      <c r="BE84" s="45"/>
      <c r="BF84" s="45"/>
      <c r="BG84" s="45">
        <f t="shared" si="4"/>
        <v>3</v>
      </c>
    </row>
    <row r="85" spans="1:59" s="15" customFormat="1">
      <c r="A85" s="136" t="s">
        <v>225</v>
      </c>
      <c r="B85" s="136"/>
      <c r="C85" s="179" t="s">
        <v>226</v>
      </c>
      <c r="D85" s="180"/>
      <c r="E85" s="180"/>
      <c r="F85" s="180"/>
      <c r="G85" s="180"/>
      <c r="H85" s="180"/>
      <c r="I85" s="180"/>
      <c r="J85" s="180"/>
      <c r="K85" s="180"/>
      <c r="L85" s="180"/>
      <c r="M85" s="181"/>
      <c r="N85" s="126">
        <v>5</v>
      </c>
      <c r="O85" s="127"/>
      <c r="P85" s="126"/>
      <c r="Q85" s="127"/>
      <c r="R85" s="126"/>
      <c r="S85" s="127"/>
      <c r="T85" s="160">
        <v>3</v>
      </c>
      <c r="U85" s="182"/>
      <c r="V85" s="125">
        <f t="shared" si="3"/>
        <v>90</v>
      </c>
      <c r="W85" s="125"/>
      <c r="X85" s="126">
        <f t="shared" si="1"/>
        <v>14</v>
      </c>
      <c r="Y85" s="127"/>
      <c r="Z85" s="160">
        <f t="shared" si="5"/>
        <v>8</v>
      </c>
      <c r="AA85" s="182"/>
      <c r="AB85" s="126"/>
      <c r="AC85" s="127"/>
      <c r="AD85" s="126">
        <f t="shared" si="6"/>
        <v>6</v>
      </c>
      <c r="AE85" s="127"/>
      <c r="AF85" s="125">
        <f t="shared" si="7"/>
        <v>76</v>
      </c>
      <c r="AG85" s="125"/>
      <c r="AH85" s="48"/>
      <c r="AI85" s="49"/>
      <c r="AJ85" s="48"/>
      <c r="AK85" s="49"/>
      <c r="AL85" s="48"/>
      <c r="AM85" s="49"/>
      <c r="AN85" s="48"/>
      <c r="AO85" s="49"/>
      <c r="AP85" s="52">
        <v>8</v>
      </c>
      <c r="AQ85" s="53">
        <v>6</v>
      </c>
      <c r="AR85" s="48"/>
      <c r="AS85" s="49"/>
      <c r="AT85" s="48"/>
      <c r="AU85" s="49"/>
      <c r="AV85" s="48"/>
      <c r="AW85" s="49"/>
      <c r="AY85" s="44"/>
      <c r="AZ85" s="45"/>
      <c r="BA85" s="45"/>
      <c r="BB85" s="45"/>
      <c r="BC85" s="45">
        <f>T85</f>
        <v>3</v>
      </c>
      <c r="BD85" s="45"/>
      <c r="BE85" s="45"/>
      <c r="BF85" s="45"/>
      <c r="BG85" s="45">
        <f t="shared" si="4"/>
        <v>3</v>
      </c>
    </row>
    <row r="86" spans="1:59" s="15" customFormat="1">
      <c r="A86" s="136" t="s">
        <v>227</v>
      </c>
      <c r="B86" s="136"/>
      <c r="C86" s="179" t="s">
        <v>228</v>
      </c>
      <c r="D86" s="180"/>
      <c r="E86" s="180"/>
      <c r="F86" s="180"/>
      <c r="G86" s="180"/>
      <c r="H86" s="180"/>
      <c r="I86" s="180"/>
      <c r="J86" s="180"/>
      <c r="K86" s="180"/>
      <c r="L86" s="180"/>
      <c r="M86" s="181"/>
      <c r="N86" s="126">
        <v>7</v>
      </c>
      <c r="O86" s="127"/>
      <c r="P86" s="126"/>
      <c r="Q86" s="127"/>
      <c r="R86" s="126"/>
      <c r="S86" s="127"/>
      <c r="T86" s="160">
        <v>3</v>
      </c>
      <c r="U86" s="182"/>
      <c r="V86" s="125">
        <f t="shared" si="3"/>
        <v>90</v>
      </c>
      <c r="W86" s="125"/>
      <c r="X86" s="126">
        <f t="shared" si="1"/>
        <v>22</v>
      </c>
      <c r="Y86" s="127"/>
      <c r="Z86" s="160">
        <f t="shared" si="5"/>
        <v>12</v>
      </c>
      <c r="AA86" s="182"/>
      <c r="AB86" s="126"/>
      <c r="AC86" s="127"/>
      <c r="AD86" s="126">
        <f t="shared" si="6"/>
        <v>10</v>
      </c>
      <c r="AE86" s="127"/>
      <c r="AF86" s="125">
        <f t="shared" si="7"/>
        <v>68</v>
      </c>
      <c r="AG86" s="125"/>
      <c r="AH86" s="48"/>
      <c r="AI86" s="49"/>
      <c r="AJ86" s="48"/>
      <c r="AK86" s="49"/>
      <c r="AL86" s="48"/>
      <c r="AM86" s="49"/>
      <c r="AN86" s="48"/>
      <c r="AO86" s="49"/>
      <c r="AP86" s="48"/>
      <c r="AQ86" s="49"/>
      <c r="AR86" s="48"/>
      <c r="AS86" s="49"/>
      <c r="AT86" s="52">
        <v>12</v>
      </c>
      <c r="AU86" s="53">
        <v>10</v>
      </c>
      <c r="AV86" s="48"/>
      <c r="AW86" s="49"/>
      <c r="AY86" s="44"/>
      <c r="AZ86" s="45"/>
      <c r="BA86" s="45"/>
      <c r="BB86" s="45"/>
      <c r="BC86" s="45"/>
      <c r="BD86" s="45"/>
      <c r="BE86" s="45">
        <f>T86</f>
        <v>3</v>
      </c>
      <c r="BF86" s="45"/>
      <c r="BG86" s="45">
        <f t="shared" si="4"/>
        <v>3</v>
      </c>
    </row>
    <row r="87" spans="1:59" s="15" customFormat="1">
      <c r="A87" s="136" t="s">
        <v>229</v>
      </c>
      <c r="B87" s="136"/>
      <c r="C87" s="179" t="s">
        <v>230</v>
      </c>
      <c r="D87" s="180"/>
      <c r="E87" s="180"/>
      <c r="F87" s="180"/>
      <c r="G87" s="180"/>
      <c r="H87" s="180"/>
      <c r="I87" s="180"/>
      <c r="J87" s="180"/>
      <c r="K87" s="180"/>
      <c r="L87" s="180"/>
      <c r="M87" s="181"/>
      <c r="N87" s="126">
        <v>1</v>
      </c>
      <c r="O87" s="127"/>
      <c r="P87" s="126"/>
      <c r="Q87" s="127"/>
      <c r="R87" s="126"/>
      <c r="S87" s="127"/>
      <c r="T87" s="160">
        <v>3</v>
      </c>
      <c r="U87" s="182"/>
      <c r="V87" s="125">
        <f t="shared" si="3"/>
        <v>90</v>
      </c>
      <c r="W87" s="125"/>
      <c r="X87" s="126">
        <f t="shared" si="1"/>
        <v>6</v>
      </c>
      <c r="Y87" s="127"/>
      <c r="Z87" s="160">
        <f t="shared" si="5"/>
        <v>4</v>
      </c>
      <c r="AA87" s="182"/>
      <c r="AB87" s="126"/>
      <c r="AC87" s="127"/>
      <c r="AD87" s="126">
        <f t="shared" si="6"/>
        <v>2</v>
      </c>
      <c r="AE87" s="127"/>
      <c r="AF87" s="125">
        <f t="shared" si="7"/>
        <v>84</v>
      </c>
      <c r="AG87" s="125"/>
      <c r="AH87" s="52">
        <v>4</v>
      </c>
      <c r="AI87" s="53">
        <v>2</v>
      </c>
      <c r="AJ87" s="48"/>
      <c r="AK87" s="49"/>
      <c r="AL87" s="48"/>
      <c r="AM87" s="49"/>
      <c r="AN87" s="48"/>
      <c r="AO87" s="49"/>
      <c r="AP87" s="48"/>
      <c r="AQ87" s="49"/>
      <c r="AR87" s="48"/>
      <c r="AS87" s="49"/>
      <c r="AT87" s="48"/>
      <c r="AU87" s="49"/>
      <c r="AV87" s="48"/>
      <c r="AW87" s="49"/>
      <c r="AY87" s="44">
        <f>T87</f>
        <v>3</v>
      </c>
      <c r="AZ87" s="45"/>
      <c r="BA87" s="45"/>
      <c r="BB87" s="45"/>
      <c r="BC87" s="45"/>
      <c r="BD87" s="45"/>
      <c r="BE87" s="45"/>
      <c r="BF87" s="45"/>
      <c r="BG87" s="45">
        <f t="shared" si="4"/>
        <v>3</v>
      </c>
    </row>
    <row r="88" spans="1:59" s="15" customFormat="1" ht="41.25" customHeight="1">
      <c r="A88" s="136" t="s">
        <v>231</v>
      </c>
      <c r="B88" s="136"/>
      <c r="C88" s="179" t="s">
        <v>232</v>
      </c>
      <c r="D88" s="180"/>
      <c r="E88" s="180"/>
      <c r="F88" s="180"/>
      <c r="G88" s="180"/>
      <c r="H88" s="180"/>
      <c r="I88" s="180"/>
      <c r="J88" s="180"/>
      <c r="K88" s="180"/>
      <c r="L88" s="180"/>
      <c r="M88" s="181"/>
      <c r="N88" s="126"/>
      <c r="O88" s="127"/>
      <c r="P88" s="126" t="s">
        <v>334</v>
      </c>
      <c r="Q88" s="127"/>
      <c r="R88" s="126"/>
      <c r="S88" s="127"/>
      <c r="T88" s="160">
        <v>18</v>
      </c>
      <c r="U88" s="182"/>
      <c r="V88" s="125">
        <f t="shared" si="3"/>
        <v>540</v>
      </c>
      <c r="W88" s="125"/>
      <c r="X88" s="126">
        <f t="shared" si="1"/>
        <v>40</v>
      </c>
      <c r="Y88" s="127"/>
      <c r="Z88" s="160">
        <f t="shared" si="5"/>
        <v>0</v>
      </c>
      <c r="AA88" s="182"/>
      <c r="AB88" s="126"/>
      <c r="AC88" s="127"/>
      <c r="AD88" s="126">
        <f t="shared" si="6"/>
        <v>40</v>
      </c>
      <c r="AE88" s="127"/>
      <c r="AF88" s="125">
        <f t="shared" si="7"/>
        <v>500</v>
      </c>
      <c r="AG88" s="125"/>
      <c r="AH88" s="52"/>
      <c r="AI88" s="53">
        <v>4</v>
      </c>
      <c r="AJ88" s="52"/>
      <c r="AK88" s="53">
        <v>10</v>
      </c>
      <c r="AL88" s="52"/>
      <c r="AM88" s="53">
        <v>8</v>
      </c>
      <c r="AN88" s="52"/>
      <c r="AO88" s="53">
        <v>12</v>
      </c>
      <c r="AP88" s="52"/>
      <c r="AQ88" s="53">
        <v>6</v>
      </c>
      <c r="AR88" s="52"/>
      <c r="AS88" s="53"/>
      <c r="AT88" s="52"/>
      <c r="AU88" s="53"/>
      <c r="AV88" s="52"/>
      <c r="AW88" s="53"/>
      <c r="AY88" s="44">
        <v>4.5</v>
      </c>
      <c r="AZ88" s="45">
        <v>3</v>
      </c>
      <c r="BA88" s="45">
        <v>3.5</v>
      </c>
      <c r="BB88" s="45">
        <v>4</v>
      </c>
      <c r="BC88" s="45">
        <v>3</v>
      </c>
      <c r="BD88" s="45"/>
      <c r="BE88" s="45"/>
      <c r="BF88" s="45"/>
      <c r="BG88" s="45">
        <f t="shared" si="4"/>
        <v>18</v>
      </c>
    </row>
    <row r="89" spans="1:59" s="15" customFormat="1" ht="28.5" customHeight="1">
      <c r="A89" s="136" t="s">
        <v>233</v>
      </c>
      <c r="B89" s="136"/>
      <c r="C89" s="179" t="s">
        <v>234</v>
      </c>
      <c r="D89" s="180"/>
      <c r="E89" s="180"/>
      <c r="F89" s="180"/>
      <c r="G89" s="180"/>
      <c r="H89" s="180"/>
      <c r="I89" s="180"/>
      <c r="J89" s="180"/>
      <c r="K89" s="180"/>
      <c r="L89" s="180"/>
      <c r="M89" s="181"/>
      <c r="N89" s="126"/>
      <c r="O89" s="127"/>
      <c r="P89" s="126" t="s">
        <v>83</v>
      </c>
      <c r="Q89" s="127"/>
      <c r="R89" s="126"/>
      <c r="S89" s="127"/>
      <c r="T89" s="160">
        <v>3</v>
      </c>
      <c r="U89" s="182"/>
      <c r="V89" s="125">
        <f t="shared" si="3"/>
        <v>90</v>
      </c>
      <c r="W89" s="125"/>
      <c r="X89" s="126">
        <f t="shared" si="1"/>
        <v>8</v>
      </c>
      <c r="Y89" s="127"/>
      <c r="Z89" s="160">
        <f t="shared" si="5"/>
        <v>4</v>
      </c>
      <c r="AA89" s="182"/>
      <c r="AB89" s="126"/>
      <c r="AC89" s="127"/>
      <c r="AD89" s="126">
        <f t="shared" si="6"/>
        <v>4</v>
      </c>
      <c r="AE89" s="127"/>
      <c r="AF89" s="125">
        <f t="shared" si="7"/>
        <v>82</v>
      </c>
      <c r="AG89" s="125"/>
      <c r="AH89" s="48"/>
      <c r="AI89" s="49"/>
      <c r="AJ89" s="52">
        <v>4</v>
      </c>
      <c r="AK89" s="53">
        <v>4</v>
      </c>
      <c r="AL89" s="48"/>
      <c r="AM89" s="49"/>
      <c r="AN89" s="48"/>
      <c r="AO89" s="49"/>
      <c r="AP89" s="48"/>
      <c r="AQ89" s="49"/>
      <c r="AR89" s="48"/>
      <c r="AS89" s="49"/>
      <c r="AT89" s="48"/>
      <c r="AU89" s="49"/>
      <c r="AV89" s="48"/>
      <c r="AW89" s="49"/>
      <c r="AY89" s="44"/>
      <c r="AZ89" s="45">
        <f>T89</f>
        <v>3</v>
      </c>
      <c r="BA89" s="45"/>
      <c r="BB89" s="45"/>
      <c r="BC89" s="45"/>
      <c r="BD89" s="45"/>
      <c r="BE89" s="45"/>
      <c r="BF89" s="45"/>
      <c r="BG89" s="45">
        <f t="shared" si="4"/>
        <v>3</v>
      </c>
    </row>
    <row r="90" spans="1:59" s="15" customFormat="1">
      <c r="A90" s="136" t="s">
        <v>235</v>
      </c>
      <c r="B90" s="136"/>
      <c r="C90" s="179" t="s">
        <v>236</v>
      </c>
      <c r="D90" s="180"/>
      <c r="E90" s="180"/>
      <c r="F90" s="180"/>
      <c r="G90" s="180"/>
      <c r="H90" s="180"/>
      <c r="I90" s="180"/>
      <c r="J90" s="180"/>
      <c r="K90" s="180"/>
      <c r="L90" s="180"/>
      <c r="M90" s="181"/>
      <c r="N90" s="126"/>
      <c r="O90" s="127"/>
      <c r="P90" s="126" t="s">
        <v>79</v>
      </c>
      <c r="Q90" s="127"/>
      <c r="R90" s="126"/>
      <c r="S90" s="127"/>
      <c r="T90" s="160">
        <v>3</v>
      </c>
      <c r="U90" s="182"/>
      <c r="V90" s="125">
        <f t="shared" si="3"/>
        <v>90</v>
      </c>
      <c r="W90" s="125"/>
      <c r="X90" s="126">
        <f t="shared" si="1"/>
        <v>4</v>
      </c>
      <c r="Y90" s="127"/>
      <c r="Z90" s="160">
        <f t="shared" si="5"/>
        <v>2</v>
      </c>
      <c r="AA90" s="182"/>
      <c r="AB90" s="126"/>
      <c r="AC90" s="127"/>
      <c r="AD90" s="126">
        <f t="shared" si="6"/>
        <v>2</v>
      </c>
      <c r="AE90" s="127"/>
      <c r="AF90" s="125">
        <f t="shared" si="7"/>
        <v>86</v>
      </c>
      <c r="AG90" s="125"/>
      <c r="AH90" s="48"/>
      <c r="AI90" s="49"/>
      <c r="AJ90" s="52">
        <v>2</v>
      </c>
      <c r="AK90" s="53">
        <v>2</v>
      </c>
      <c r="AL90" s="48"/>
      <c r="AM90" s="49"/>
      <c r="AN90" s="48"/>
      <c r="AO90" s="49"/>
      <c r="AP90" s="48"/>
      <c r="AQ90" s="49"/>
      <c r="AR90" s="48"/>
      <c r="AS90" s="49"/>
      <c r="AT90" s="48"/>
      <c r="AU90" s="49"/>
      <c r="AV90" s="48"/>
      <c r="AW90" s="49"/>
      <c r="AY90" s="44">
        <v>3</v>
      </c>
      <c r="AZ90" s="45"/>
      <c r="BA90" s="45"/>
      <c r="BB90" s="45"/>
      <c r="BC90" s="45"/>
      <c r="BD90" s="45"/>
      <c r="BE90" s="45"/>
      <c r="BF90" s="45"/>
      <c r="BG90" s="45">
        <f t="shared" si="4"/>
        <v>3</v>
      </c>
    </row>
    <row r="91" spans="1:59" s="15" customFormat="1">
      <c r="A91" s="136" t="s">
        <v>237</v>
      </c>
      <c r="B91" s="136"/>
      <c r="C91" s="179" t="s">
        <v>238</v>
      </c>
      <c r="D91" s="180"/>
      <c r="E91" s="180"/>
      <c r="F91" s="180"/>
      <c r="G91" s="180"/>
      <c r="H91" s="180"/>
      <c r="I91" s="180"/>
      <c r="J91" s="180"/>
      <c r="K91" s="180"/>
      <c r="L91" s="180"/>
      <c r="M91" s="181"/>
      <c r="N91" s="126">
        <v>2</v>
      </c>
      <c r="O91" s="127"/>
      <c r="P91" s="126"/>
      <c r="Q91" s="127"/>
      <c r="R91" s="126"/>
      <c r="S91" s="127"/>
      <c r="T91" s="160">
        <v>3</v>
      </c>
      <c r="U91" s="182"/>
      <c r="V91" s="125">
        <f t="shared" si="3"/>
        <v>90</v>
      </c>
      <c r="W91" s="125"/>
      <c r="X91" s="126">
        <f t="shared" si="1"/>
        <v>8</v>
      </c>
      <c r="Y91" s="127"/>
      <c r="Z91" s="160">
        <f t="shared" si="5"/>
        <v>4</v>
      </c>
      <c r="AA91" s="182"/>
      <c r="AB91" s="126"/>
      <c r="AC91" s="127"/>
      <c r="AD91" s="126">
        <f t="shared" si="6"/>
        <v>4</v>
      </c>
      <c r="AE91" s="127"/>
      <c r="AF91" s="125">
        <f t="shared" si="7"/>
        <v>82</v>
      </c>
      <c r="AG91" s="125"/>
      <c r="AH91" s="48"/>
      <c r="AI91" s="49"/>
      <c r="AJ91" s="52">
        <v>4</v>
      </c>
      <c r="AK91" s="53">
        <v>4</v>
      </c>
      <c r="AL91" s="48"/>
      <c r="AM91" s="49"/>
      <c r="AN91" s="48"/>
      <c r="AO91" s="49"/>
      <c r="AP91" s="48"/>
      <c r="AQ91" s="49"/>
      <c r="AR91" s="48"/>
      <c r="AS91" s="49"/>
      <c r="AT91" s="48"/>
      <c r="AU91" s="49"/>
      <c r="AV91" s="48"/>
      <c r="AW91" s="49"/>
      <c r="AY91" s="44"/>
      <c r="AZ91" s="45">
        <f>T91</f>
        <v>3</v>
      </c>
      <c r="BA91" s="45"/>
      <c r="BB91" s="45"/>
      <c r="BC91" s="45"/>
      <c r="BD91" s="45"/>
      <c r="BE91" s="45"/>
      <c r="BF91" s="45"/>
      <c r="BG91" s="45">
        <f t="shared" si="4"/>
        <v>3</v>
      </c>
    </row>
    <row r="92" spans="1:59" s="15" customFormat="1">
      <c r="A92" s="136" t="s">
        <v>239</v>
      </c>
      <c r="B92" s="136"/>
      <c r="C92" s="179" t="s">
        <v>240</v>
      </c>
      <c r="D92" s="180"/>
      <c r="E92" s="180"/>
      <c r="F92" s="180"/>
      <c r="G92" s="180"/>
      <c r="H92" s="180"/>
      <c r="I92" s="180"/>
      <c r="J92" s="180"/>
      <c r="K92" s="180"/>
      <c r="L92" s="180"/>
      <c r="M92" s="181"/>
      <c r="N92" s="126">
        <v>4</v>
      </c>
      <c r="O92" s="127"/>
      <c r="P92" s="126"/>
      <c r="Q92" s="127"/>
      <c r="R92" s="126">
        <v>4</v>
      </c>
      <c r="S92" s="127"/>
      <c r="T92" s="160">
        <v>4</v>
      </c>
      <c r="U92" s="182"/>
      <c r="V92" s="125">
        <f t="shared" si="3"/>
        <v>120</v>
      </c>
      <c r="W92" s="125"/>
      <c r="X92" s="126">
        <f t="shared" si="1"/>
        <v>10</v>
      </c>
      <c r="Y92" s="127"/>
      <c r="Z92" s="160">
        <f t="shared" si="5"/>
        <v>6</v>
      </c>
      <c r="AA92" s="182"/>
      <c r="AB92" s="126"/>
      <c r="AC92" s="127"/>
      <c r="AD92" s="126">
        <f t="shared" si="6"/>
        <v>4</v>
      </c>
      <c r="AE92" s="127"/>
      <c r="AF92" s="125">
        <f t="shared" si="7"/>
        <v>110</v>
      </c>
      <c r="AG92" s="125"/>
      <c r="AH92" s="48"/>
      <c r="AI92" s="49"/>
      <c r="AJ92" s="48"/>
      <c r="AK92" s="49"/>
      <c r="AL92" s="48"/>
      <c r="AM92" s="49"/>
      <c r="AN92" s="52">
        <v>6</v>
      </c>
      <c r="AO92" s="53">
        <v>4</v>
      </c>
      <c r="AP92" s="48"/>
      <c r="AQ92" s="49"/>
      <c r="AR92" s="48"/>
      <c r="AS92" s="49"/>
      <c r="AT92" s="48"/>
      <c r="AU92" s="49"/>
      <c r="AV92" s="48"/>
      <c r="AW92" s="49"/>
      <c r="AY92" s="44"/>
      <c r="AZ92" s="45"/>
      <c r="BA92" s="45"/>
      <c r="BB92" s="45">
        <f>T92</f>
        <v>4</v>
      </c>
      <c r="BC92" s="45"/>
      <c r="BD92" s="45"/>
      <c r="BE92" s="45"/>
      <c r="BF92" s="45"/>
      <c r="BG92" s="45">
        <f t="shared" si="4"/>
        <v>4</v>
      </c>
    </row>
    <row r="93" spans="1:59" s="15" customFormat="1" ht="31.5" customHeight="1">
      <c r="A93" s="136" t="s">
        <v>241</v>
      </c>
      <c r="B93" s="136"/>
      <c r="C93" s="179" t="s">
        <v>242</v>
      </c>
      <c r="D93" s="180"/>
      <c r="E93" s="180"/>
      <c r="F93" s="180"/>
      <c r="G93" s="180"/>
      <c r="H93" s="180"/>
      <c r="I93" s="180"/>
      <c r="J93" s="180"/>
      <c r="K93" s="180"/>
      <c r="L93" s="180"/>
      <c r="M93" s="181"/>
      <c r="N93" s="126"/>
      <c r="O93" s="127"/>
      <c r="P93" s="126" t="s">
        <v>102</v>
      </c>
      <c r="Q93" s="127"/>
      <c r="R93" s="126">
        <v>4</v>
      </c>
      <c r="S93" s="127"/>
      <c r="T93" s="160">
        <v>5</v>
      </c>
      <c r="U93" s="182"/>
      <c r="V93" s="125">
        <f t="shared" si="3"/>
        <v>150</v>
      </c>
      <c r="W93" s="125"/>
      <c r="X93" s="126">
        <f t="shared" si="1"/>
        <v>10</v>
      </c>
      <c r="Y93" s="127"/>
      <c r="Z93" s="160">
        <f t="shared" si="5"/>
        <v>6</v>
      </c>
      <c r="AA93" s="182"/>
      <c r="AB93" s="126"/>
      <c r="AC93" s="127"/>
      <c r="AD93" s="126">
        <f t="shared" si="6"/>
        <v>4</v>
      </c>
      <c r="AE93" s="127"/>
      <c r="AF93" s="125">
        <f t="shared" si="7"/>
        <v>140</v>
      </c>
      <c r="AG93" s="125"/>
      <c r="AH93" s="54"/>
      <c r="AI93" s="49"/>
      <c r="AJ93" s="48"/>
      <c r="AK93" s="49"/>
      <c r="AL93" s="48"/>
      <c r="AM93" s="49"/>
      <c r="AN93" s="52">
        <v>6</v>
      </c>
      <c r="AO93" s="53">
        <v>4</v>
      </c>
      <c r="AP93" s="48"/>
      <c r="AQ93" s="49"/>
      <c r="AR93" s="48"/>
      <c r="AS93" s="49"/>
      <c r="AT93" s="48"/>
      <c r="AU93" s="49"/>
      <c r="AV93" s="48"/>
      <c r="AW93" s="49"/>
      <c r="AY93" s="44"/>
      <c r="AZ93" s="45"/>
      <c r="BA93" s="45"/>
      <c r="BB93" s="45">
        <f>T93</f>
        <v>5</v>
      </c>
      <c r="BC93" s="45"/>
      <c r="BD93" s="45"/>
      <c r="BE93" s="45"/>
      <c r="BF93" s="45"/>
      <c r="BG93" s="45">
        <f t="shared" si="4"/>
        <v>5</v>
      </c>
    </row>
    <row r="94" spans="1:59" s="15" customFormat="1">
      <c r="A94" s="136" t="s">
        <v>243</v>
      </c>
      <c r="B94" s="136"/>
      <c r="C94" s="179" t="s">
        <v>244</v>
      </c>
      <c r="D94" s="180"/>
      <c r="E94" s="180"/>
      <c r="F94" s="180"/>
      <c r="G94" s="180"/>
      <c r="H94" s="180"/>
      <c r="I94" s="180"/>
      <c r="J94" s="180"/>
      <c r="K94" s="180"/>
      <c r="L94" s="180"/>
      <c r="M94" s="181"/>
      <c r="N94" s="126">
        <v>4</v>
      </c>
      <c r="O94" s="127"/>
      <c r="P94" s="126"/>
      <c r="Q94" s="127"/>
      <c r="R94" s="126"/>
      <c r="S94" s="127"/>
      <c r="T94" s="160">
        <v>3</v>
      </c>
      <c r="U94" s="182"/>
      <c r="V94" s="125">
        <f t="shared" si="3"/>
        <v>90</v>
      </c>
      <c r="W94" s="125"/>
      <c r="X94" s="126">
        <f t="shared" si="1"/>
        <v>10</v>
      </c>
      <c r="Y94" s="127"/>
      <c r="Z94" s="160">
        <f t="shared" si="5"/>
        <v>6</v>
      </c>
      <c r="AA94" s="182"/>
      <c r="AB94" s="126"/>
      <c r="AC94" s="127"/>
      <c r="AD94" s="126">
        <f t="shared" si="6"/>
        <v>4</v>
      </c>
      <c r="AE94" s="127"/>
      <c r="AF94" s="125">
        <f t="shared" si="7"/>
        <v>80</v>
      </c>
      <c r="AG94" s="125"/>
      <c r="AH94" s="48"/>
      <c r="AI94" s="49"/>
      <c r="AJ94" s="48"/>
      <c r="AK94" s="49"/>
      <c r="AL94" s="48"/>
      <c r="AM94" s="49"/>
      <c r="AN94" s="52">
        <v>6</v>
      </c>
      <c r="AO94" s="53">
        <v>4</v>
      </c>
      <c r="AP94" s="48"/>
      <c r="AQ94" s="49"/>
      <c r="AR94" s="48"/>
      <c r="AS94" s="49"/>
      <c r="AT94" s="48"/>
      <c r="AU94" s="49"/>
      <c r="AV94" s="48"/>
      <c r="AW94" s="49"/>
      <c r="AY94" s="44"/>
      <c r="AZ94" s="45"/>
      <c r="BA94" s="45"/>
      <c r="BB94" s="45">
        <f>T94</f>
        <v>3</v>
      </c>
      <c r="BC94" s="45"/>
      <c r="BD94" s="45"/>
      <c r="BE94" s="45"/>
      <c r="BF94" s="45"/>
      <c r="BG94" s="45">
        <f t="shared" si="4"/>
        <v>3</v>
      </c>
    </row>
    <row r="95" spans="1:59" s="15" customFormat="1">
      <c r="A95" s="136" t="s">
        <v>245</v>
      </c>
      <c r="B95" s="136"/>
      <c r="C95" s="179" t="s">
        <v>246</v>
      </c>
      <c r="D95" s="180"/>
      <c r="E95" s="180"/>
      <c r="F95" s="180"/>
      <c r="G95" s="180"/>
      <c r="H95" s="180"/>
      <c r="I95" s="180"/>
      <c r="J95" s="180"/>
      <c r="K95" s="180"/>
      <c r="L95" s="180"/>
      <c r="M95" s="181"/>
      <c r="N95" s="126">
        <v>5</v>
      </c>
      <c r="O95" s="127"/>
      <c r="P95" s="126"/>
      <c r="Q95" s="127"/>
      <c r="R95" s="126"/>
      <c r="S95" s="127"/>
      <c r="T95" s="160">
        <v>3</v>
      </c>
      <c r="U95" s="182"/>
      <c r="V95" s="125">
        <f t="shared" si="3"/>
        <v>90</v>
      </c>
      <c r="W95" s="125"/>
      <c r="X95" s="126">
        <f t="shared" si="1"/>
        <v>8</v>
      </c>
      <c r="Y95" s="127"/>
      <c r="Z95" s="160">
        <f t="shared" si="5"/>
        <v>4</v>
      </c>
      <c r="AA95" s="182"/>
      <c r="AB95" s="126"/>
      <c r="AC95" s="127"/>
      <c r="AD95" s="126">
        <f t="shared" si="6"/>
        <v>4</v>
      </c>
      <c r="AE95" s="127"/>
      <c r="AF95" s="125">
        <f t="shared" si="7"/>
        <v>82</v>
      </c>
      <c r="AG95" s="125"/>
      <c r="AH95" s="48"/>
      <c r="AI95" s="49"/>
      <c r="AJ95" s="48"/>
      <c r="AK95" s="49"/>
      <c r="AL95" s="48"/>
      <c r="AM95" s="49"/>
      <c r="AN95" s="48"/>
      <c r="AO95" s="49"/>
      <c r="AP95" s="52">
        <v>4</v>
      </c>
      <c r="AQ95" s="53">
        <v>4</v>
      </c>
      <c r="AR95" s="48"/>
      <c r="AS95" s="49"/>
      <c r="AT95" s="48"/>
      <c r="AU95" s="49"/>
      <c r="AV95" s="48"/>
      <c r="AW95" s="49"/>
      <c r="AY95" s="44"/>
      <c r="AZ95" s="45"/>
      <c r="BA95" s="45"/>
      <c r="BB95" s="45"/>
      <c r="BC95" s="45">
        <f>T95</f>
        <v>3</v>
      </c>
      <c r="BD95" s="45"/>
      <c r="BE95" s="45"/>
      <c r="BF95" s="45"/>
      <c r="BG95" s="45">
        <f t="shared" si="4"/>
        <v>3</v>
      </c>
    </row>
    <row r="96" spans="1:59" s="15" customFormat="1">
      <c r="A96" s="136" t="s">
        <v>247</v>
      </c>
      <c r="B96" s="136"/>
      <c r="C96" s="179" t="s">
        <v>248</v>
      </c>
      <c r="D96" s="180"/>
      <c r="E96" s="180"/>
      <c r="F96" s="180"/>
      <c r="G96" s="180"/>
      <c r="H96" s="180"/>
      <c r="I96" s="180"/>
      <c r="J96" s="180"/>
      <c r="K96" s="180"/>
      <c r="L96" s="180"/>
      <c r="M96" s="181"/>
      <c r="N96" s="126">
        <v>5.6</v>
      </c>
      <c r="O96" s="127"/>
      <c r="P96" s="126"/>
      <c r="Q96" s="127"/>
      <c r="R96" s="126">
        <v>6</v>
      </c>
      <c r="S96" s="127"/>
      <c r="T96" s="160">
        <v>11</v>
      </c>
      <c r="U96" s="182"/>
      <c r="V96" s="126">
        <f t="shared" si="3"/>
        <v>330</v>
      </c>
      <c r="W96" s="127"/>
      <c r="X96" s="126">
        <f t="shared" si="1"/>
        <v>48</v>
      </c>
      <c r="Y96" s="127"/>
      <c r="Z96" s="160">
        <f t="shared" si="5"/>
        <v>26</v>
      </c>
      <c r="AA96" s="182"/>
      <c r="AB96" s="126"/>
      <c r="AC96" s="127"/>
      <c r="AD96" s="126">
        <f t="shared" si="6"/>
        <v>22</v>
      </c>
      <c r="AE96" s="127"/>
      <c r="AF96" s="126">
        <f t="shared" si="7"/>
        <v>282</v>
      </c>
      <c r="AG96" s="127"/>
      <c r="AH96" s="48"/>
      <c r="AI96" s="49"/>
      <c r="AJ96" s="48"/>
      <c r="AK96" s="49"/>
      <c r="AL96" s="48"/>
      <c r="AM96" s="49"/>
      <c r="AN96" s="48"/>
      <c r="AO96" s="49"/>
      <c r="AP96" s="52">
        <v>8</v>
      </c>
      <c r="AQ96" s="53">
        <v>6</v>
      </c>
      <c r="AR96" s="48">
        <v>18</v>
      </c>
      <c r="AS96" s="49">
        <v>16</v>
      </c>
      <c r="AT96" s="48"/>
      <c r="AU96" s="49"/>
      <c r="AV96" s="48"/>
      <c r="AW96" s="49"/>
      <c r="AY96" s="44"/>
      <c r="AZ96" s="45"/>
      <c r="BA96" s="45"/>
      <c r="BB96" s="45"/>
      <c r="BC96" s="45">
        <v>5</v>
      </c>
      <c r="BD96" s="45">
        <v>6</v>
      </c>
      <c r="BE96" s="45"/>
      <c r="BF96" s="45"/>
      <c r="BG96" s="45">
        <f t="shared" si="4"/>
        <v>11</v>
      </c>
    </row>
    <row r="97" spans="1:60" s="15" customFormat="1" ht="32.25" customHeight="1">
      <c r="A97" s="136" t="s">
        <v>249</v>
      </c>
      <c r="B97" s="136"/>
      <c r="C97" s="179" t="s">
        <v>250</v>
      </c>
      <c r="D97" s="180"/>
      <c r="E97" s="180"/>
      <c r="F97" s="180"/>
      <c r="G97" s="180"/>
      <c r="H97" s="180"/>
      <c r="I97" s="180"/>
      <c r="J97" s="180"/>
      <c r="K97" s="180"/>
      <c r="L97" s="180"/>
      <c r="M97" s="181"/>
      <c r="N97" s="126">
        <v>6</v>
      </c>
      <c r="O97" s="127"/>
      <c r="P97" s="126"/>
      <c r="Q97" s="127"/>
      <c r="R97" s="126">
        <v>6</v>
      </c>
      <c r="S97" s="127"/>
      <c r="T97" s="160">
        <v>5.5</v>
      </c>
      <c r="U97" s="182"/>
      <c r="V97" s="125">
        <f t="shared" si="3"/>
        <v>165</v>
      </c>
      <c r="W97" s="125"/>
      <c r="X97" s="126">
        <f t="shared" si="1"/>
        <v>28</v>
      </c>
      <c r="Y97" s="127"/>
      <c r="Z97" s="160">
        <f t="shared" si="5"/>
        <v>14</v>
      </c>
      <c r="AA97" s="182"/>
      <c r="AB97" s="126"/>
      <c r="AC97" s="127"/>
      <c r="AD97" s="126">
        <f t="shared" si="6"/>
        <v>14</v>
      </c>
      <c r="AE97" s="127"/>
      <c r="AF97" s="125">
        <f t="shared" si="7"/>
        <v>137</v>
      </c>
      <c r="AG97" s="125"/>
      <c r="AH97" s="48"/>
      <c r="AI97" s="49"/>
      <c r="AJ97" s="48"/>
      <c r="AK97" s="49"/>
      <c r="AL97" s="48"/>
      <c r="AM97" s="49"/>
      <c r="AN97" s="48"/>
      <c r="AO97" s="49"/>
      <c r="AP97" s="48"/>
      <c r="AQ97" s="49"/>
      <c r="AR97" s="52">
        <v>14</v>
      </c>
      <c r="AS97" s="53">
        <v>14</v>
      </c>
      <c r="AT97" s="48"/>
      <c r="AU97" s="49"/>
      <c r="AV97" s="48"/>
      <c r="AW97" s="49"/>
      <c r="AY97" s="44"/>
      <c r="AZ97" s="45"/>
      <c r="BA97" s="45"/>
      <c r="BB97" s="45"/>
      <c r="BC97" s="45"/>
      <c r="BD97" s="45">
        <f>T97</f>
        <v>5.5</v>
      </c>
      <c r="BE97" s="45"/>
      <c r="BF97" s="45"/>
      <c r="BG97" s="45">
        <f t="shared" si="4"/>
        <v>5.5</v>
      </c>
    </row>
    <row r="98" spans="1:60" s="15" customFormat="1">
      <c r="A98" s="136" t="s">
        <v>251</v>
      </c>
      <c r="B98" s="136"/>
      <c r="C98" s="179" t="s">
        <v>252</v>
      </c>
      <c r="D98" s="180"/>
      <c r="E98" s="180"/>
      <c r="F98" s="180"/>
      <c r="G98" s="180"/>
      <c r="H98" s="180"/>
      <c r="I98" s="180"/>
      <c r="J98" s="180"/>
      <c r="K98" s="180"/>
      <c r="L98" s="180"/>
      <c r="M98" s="181"/>
      <c r="N98" s="126">
        <v>6.7</v>
      </c>
      <c r="O98" s="127"/>
      <c r="P98" s="126"/>
      <c r="Q98" s="127"/>
      <c r="R98" s="126"/>
      <c r="S98" s="127"/>
      <c r="T98" s="160">
        <v>8</v>
      </c>
      <c r="U98" s="182"/>
      <c r="V98" s="125">
        <f t="shared" si="3"/>
        <v>240</v>
      </c>
      <c r="W98" s="125"/>
      <c r="X98" s="126">
        <f t="shared" si="1"/>
        <v>58</v>
      </c>
      <c r="Y98" s="127"/>
      <c r="Z98" s="160">
        <f t="shared" si="5"/>
        <v>0</v>
      </c>
      <c r="AA98" s="182"/>
      <c r="AB98" s="126"/>
      <c r="AC98" s="127"/>
      <c r="AD98" s="126">
        <f t="shared" si="6"/>
        <v>58</v>
      </c>
      <c r="AE98" s="127"/>
      <c r="AF98" s="125">
        <f t="shared" si="7"/>
        <v>182</v>
      </c>
      <c r="AG98" s="125"/>
      <c r="AH98" s="48"/>
      <c r="AI98" s="49"/>
      <c r="AJ98" s="48"/>
      <c r="AK98" s="49"/>
      <c r="AL98" s="48"/>
      <c r="AM98" s="49"/>
      <c r="AN98" s="48"/>
      <c r="AO98" s="49"/>
      <c r="AP98" s="48"/>
      <c r="AQ98" s="49"/>
      <c r="AR98" s="52"/>
      <c r="AS98" s="53">
        <v>22</v>
      </c>
      <c r="AT98" s="52"/>
      <c r="AU98" s="53">
        <v>36</v>
      </c>
      <c r="AV98" s="48"/>
      <c r="AW98" s="49"/>
      <c r="AY98" s="44"/>
      <c r="AZ98" s="45"/>
      <c r="BA98" s="45"/>
      <c r="BB98" s="45"/>
      <c r="BC98" s="45"/>
      <c r="BD98" s="45">
        <v>4</v>
      </c>
      <c r="BE98" s="45">
        <v>4</v>
      </c>
      <c r="BF98" s="45"/>
      <c r="BG98" s="45">
        <f t="shared" si="4"/>
        <v>8</v>
      </c>
    </row>
    <row r="99" spans="1:60" s="15" customFormat="1" ht="28.5" customHeight="1">
      <c r="A99" s="136" t="s">
        <v>253</v>
      </c>
      <c r="B99" s="136"/>
      <c r="C99" s="179" t="s">
        <v>254</v>
      </c>
      <c r="D99" s="180"/>
      <c r="E99" s="180"/>
      <c r="F99" s="180"/>
      <c r="G99" s="180"/>
      <c r="H99" s="180"/>
      <c r="I99" s="180"/>
      <c r="J99" s="180"/>
      <c r="K99" s="180"/>
      <c r="L99" s="180"/>
      <c r="M99" s="181"/>
      <c r="N99" s="126">
        <v>7</v>
      </c>
      <c r="O99" s="127"/>
      <c r="P99" s="126"/>
      <c r="Q99" s="127"/>
      <c r="R99" s="126"/>
      <c r="S99" s="127"/>
      <c r="T99" s="160">
        <v>6</v>
      </c>
      <c r="U99" s="182"/>
      <c r="V99" s="125">
        <f t="shared" si="3"/>
        <v>180</v>
      </c>
      <c r="W99" s="125"/>
      <c r="X99" s="126">
        <f t="shared" si="1"/>
        <v>36</v>
      </c>
      <c r="Y99" s="127"/>
      <c r="Z99" s="160">
        <f t="shared" si="5"/>
        <v>18</v>
      </c>
      <c r="AA99" s="182"/>
      <c r="AB99" s="126"/>
      <c r="AC99" s="127"/>
      <c r="AD99" s="126">
        <f t="shared" si="6"/>
        <v>18</v>
      </c>
      <c r="AE99" s="127"/>
      <c r="AF99" s="125">
        <f t="shared" si="7"/>
        <v>144</v>
      </c>
      <c r="AG99" s="125"/>
      <c r="AH99" s="48"/>
      <c r="AI99" s="49"/>
      <c r="AJ99" s="48"/>
      <c r="AK99" s="49"/>
      <c r="AL99" s="48"/>
      <c r="AM99" s="49"/>
      <c r="AN99" s="48"/>
      <c r="AO99" s="49"/>
      <c r="AP99" s="48"/>
      <c r="AQ99" s="49"/>
      <c r="AR99" s="48"/>
      <c r="AS99" s="49"/>
      <c r="AT99" s="52">
        <v>18</v>
      </c>
      <c r="AU99" s="53">
        <v>18</v>
      </c>
      <c r="AV99" s="48"/>
      <c r="AW99" s="49"/>
      <c r="AY99" s="44"/>
      <c r="AZ99" s="45"/>
      <c r="BA99" s="45"/>
      <c r="BB99" s="45"/>
      <c r="BC99" s="45"/>
      <c r="BD99" s="45"/>
      <c r="BE99" s="45">
        <f>T99</f>
        <v>6</v>
      </c>
      <c r="BF99" s="45"/>
      <c r="BG99" s="45">
        <f t="shared" si="4"/>
        <v>6</v>
      </c>
    </row>
    <row r="100" spans="1:60" s="15" customFormat="1" ht="29.25" customHeight="1">
      <c r="A100" s="136" t="s">
        <v>255</v>
      </c>
      <c r="B100" s="136"/>
      <c r="C100" s="179" t="s">
        <v>256</v>
      </c>
      <c r="D100" s="180"/>
      <c r="E100" s="180"/>
      <c r="F100" s="180"/>
      <c r="G100" s="180"/>
      <c r="H100" s="180"/>
      <c r="I100" s="180"/>
      <c r="J100" s="180"/>
      <c r="K100" s="180"/>
      <c r="L100" s="180"/>
      <c r="M100" s="181"/>
      <c r="N100" s="126">
        <v>8</v>
      </c>
      <c r="O100" s="127"/>
      <c r="P100" s="126"/>
      <c r="Q100" s="127"/>
      <c r="R100" s="126"/>
      <c r="S100" s="127"/>
      <c r="T100" s="160">
        <v>3</v>
      </c>
      <c r="U100" s="182"/>
      <c r="V100" s="126">
        <f t="shared" si="3"/>
        <v>90</v>
      </c>
      <c r="W100" s="127"/>
      <c r="X100" s="126">
        <f t="shared" si="1"/>
        <v>24</v>
      </c>
      <c r="Y100" s="127"/>
      <c r="Z100" s="160">
        <f t="shared" si="5"/>
        <v>12</v>
      </c>
      <c r="AA100" s="182"/>
      <c r="AB100" s="126"/>
      <c r="AC100" s="127"/>
      <c r="AD100" s="126">
        <f t="shared" si="6"/>
        <v>12</v>
      </c>
      <c r="AE100" s="127"/>
      <c r="AF100" s="126">
        <f t="shared" si="7"/>
        <v>66</v>
      </c>
      <c r="AG100" s="127"/>
      <c r="AH100" s="48"/>
      <c r="AI100" s="49"/>
      <c r="AJ100" s="48"/>
      <c r="AK100" s="49"/>
      <c r="AL100" s="48"/>
      <c r="AM100" s="49"/>
      <c r="AN100" s="48"/>
      <c r="AO100" s="49"/>
      <c r="AP100" s="48"/>
      <c r="AQ100" s="49"/>
      <c r="AR100" s="48"/>
      <c r="AS100" s="49"/>
      <c r="AT100" s="52"/>
      <c r="AU100" s="53"/>
      <c r="AV100" s="48">
        <v>12</v>
      </c>
      <c r="AW100" s="49">
        <v>12</v>
      </c>
      <c r="AY100" s="44"/>
      <c r="AZ100" s="45"/>
      <c r="BA100" s="45"/>
      <c r="BB100" s="45"/>
      <c r="BC100" s="45"/>
      <c r="BD100" s="45"/>
      <c r="BE100" s="45"/>
      <c r="BF100" s="45">
        <f>T100</f>
        <v>3</v>
      </c>
      <c r="BG100" s="45">
        <f t="shared" si="4"/>
        <v>3</v>
      </c>
    </row>
    <row r="101" spans="1:60" s="15" customFormat="1" ht="27" customHeight="1">
      <c r="A101" s="136" t="s">
        <v>257</v>
      </c>
      <c r="B101" s="136"/>
      <c r="C101" s="179" t="s">
        <v>258</v>
      </c>
      <c r="D101" s="180"/>
      <c r="E101" s="180"/>
      <c r="F101" s="180"/>
      <c r="G101" s="180"/>
      <c r="H101" s="180"/>
      <c r="I101" s="180"/>
      <c r="J101" s="180"/>
      <c r="K101" s="180"/>
      <c r="L101" s="180"/>
      <c r="M101" s="181"/>
      <c r="N101" s="126">
        <v>8</v>
      </c>
      <c r="O101" s="127"/>
      <c r="P101" s="126"/>
      <c r="Q101" s="127"/>
      <c r="R101" s="126"/>
      <c r="S101" s="127"/>
      <c r="T101" s="160">
        <v>3</v>
      </c>
      <c r="U101" s="182"/>
      <c r="V101" s="125">
        <f t="shared" si="3"/>
        <v>90</v>
      </c>
      <c r="W101" s="125"/>
      <c r="X101" s="126">
        <f t="shared" ref="X101:X106" si="8">SUM(Z101:AE101)</f>
        <v>30</v>
      </c>
      <c r="Y101" s="127"/>
      <c r="Z101" s="160">
        <f t="shared" si="5"/>
        <v>16</v>
      </c>
      <c r="AA101" s="182"/>
      <c r="AB101" s="126"/>
      <c r="AC101" s="127"/>
      <c r="AD101" s="126">
        <f t="shared" si="6"/>
        <v>14</v>
      </c>
      <c r="AE101" s="127"/>
      <c r="AF101" s="125">
        <f t="shared" si="7"/>
        <v>60</v>
      </c>
      <c r="AG101" s="125"/>
      <c r="AH101" s="48"/>
      <c r="AI101" s="49"/>
      <c r="AJ101" s="48"/>
      <c r="AK101" s="49"/>
      <c r="AL101" s="48"/>
      <c r="AM101" s="49"/>
      <c r="AN101" s="48"/>
      <c r="AO101" s="49"/>
      <c r="AP101" s="48"/>
      <c r="AQ101" s="49"/>
      <c r="AR101" s="48"/>
      <c r="AS101" s="49"/>
      <c r="AT101" s="48"/>
      <c r="AU101" s="49"/>
      <c r="AV101" s="52">
        <v>16</v>
      </c>
      <c r="AW101" s="53">
        <v>14</v>
      </c>
      <c r="AY101" s="44"/>
      <c r="AZ101" s="45"/>
      <c r="BA101" s="45"/>
      <c r="BB101" s="45"/>
      <c r="BC101" s="45"/>
      <c r="BD101" s="45"/>
      <c r="BE101" s="45"/>
      <c r="BF101" s="45">
        <f>T101</f>
        <v>3</v>
      </c>
      <c r="BG101" s="45">
        <f t="shared" si="4"/>
        <v>3</v>
      </c>
    </row>
    <row r="102" spans="1:60" s="15" customFormat="1" ht="18" customHeight="1">
      <c r="A102" s="136" t="s">
        <v>261</v>
      </c>
      <c r="B102" s="136"/>
      <c r="C102" s="179" t="s">
        <v>88</v>
      </c>
      <c r="D102" s="180"/>
      <c r="E102" s="180"/>
      <c r="F102" s="180"/>
      <c r="G102" s="180"/>
      <c r="H102" s="180"/>
      <c r="I102" s="180"/>
      <c r="J102" s="180"/>
      <c r="K102" s="180"/>
      <c r="L102" s="180"/>
      <c r="M102" s="181"/>
      <c r="N102" s="126"/>
      <c r="O102" s="127"/>
      <c r="P102" s="126" t="s">
        <v>89</v>
      </c>
      <c r="Q102" s="127"/>
      <c r="R102" s="126"/>
      <c r="S102" s="127"/>
      <c r="T102" s="160">
        <f>V102/30</f>
        <v>3</v>
      </c>
      <c r="U102" s="182"/>
      <c r="V102" s="126">
        <v>90</v>
      </c>
      <c r="W102" s="127"/>
      <c r="X102" s="126">
        <f t="shared" si="8"/>
        <v>0</v>
      </c>
      <c r="Y102" s="127"/>
      <c r="Z102" s="160">
        <f t="shared" si="5"/>
        <v>0</v>
      </c>
      <c r="AA102" s="182"/>
      <c r="AB102" s="126"/>
      <c r="AC102" s="127"/>
      <c r="AD102" s="126">
        <f t="shared" si="6"/>
        <v>0</v>
      </c>
      <c r="AE102" s="127"/>
      <c r="AF102" s="126">
        <f>V102-X102</f>
        <v>90</v>
      </c>
      <c r="AG102" s="127"/>
      <c r="AH102" s="48"/>
      <c r="AI102" s="49"/>
      <c r="AJ102" s="48"/>
      <c r="AK102" s="49"/>
      <c r="AL102" s="48"/>
      <c r="AM102" s="49"/>
      <c r="AN102" s="48"/>
      <c r="AO102" s="49"/>
      <c r="AP102" s="48"/>
      <c r="AQ102" s="49"/>
      <c r="AR102" s="48"/>
      <c r="AS102" s="49"/>
      <c r="AT102" s="48"/>
      <c r="AU102" s="49"/>
      <c r="AV102" s="48"/>
      <c r="AW102" s="49"/>
      <c r="AY102" s="44"/>
      <c r="AZ102" s="45"/>
      <c r="BA102" s="45"/>
      <c r="BB102" s="45">
        <v>1.5</v>
      </c>
      <c r="BC102" s="45"/>
      <c r="BD102" s="45">
        <v>1.5</v>
      </c>
      <c r="BE102" s="45"/>
      <c r="BF102" s="45"/>
      <c r="BG102" s="45">
        <f t="shared" ref="BG102:BG131" si="9">SUM(AY102:BF102)</f>
        <v>3</v>
      </c>
    </row>
    <row r="103" spans="1:60" s="123" customFormat="1" ht="21.75" customHeight="1">
      <c r="A103" s="136" t="s">
        <v>331</v>
      </c>
      <c r="B103" s="136"/>
      <c r="C103" s="172" t="s">
        <v>329</v>
      </c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88"/>
      <c r="O103" s="188"/>
      <c r="P103" s="188" t="s">
        <v>330</v>
      </c>
      <c r="Q103" s="188"/>
      <c r="R103" s="188"/>
      <c r="S103" s="188"/>
      <c r="T103" s="189">
        <f>V103/30</f>
        <v>6</v>
      </c>
      <c r="U103" s="189"/>
      <c r="V103" s="188">
        <v>180</v>
      </c>
      <c r="W103" s="188"/>
      <c r="X103" s="188">
        <f t="shared" si="8"/>
        <v>12</v>
      </c>
      <c r="Y103" s="188"/>
      <c r="Z103" s="190">
        <v>0</v>
      </c>
      <c r="AA103" s="190"/>
      <c r="AB103" s="191"/>
      <c r="AC103" s="191"/>
      <c r="AD103" s="191">
        <v>12</v>
      </c>
      <c r="AE103" s="191"/>
      <c r="AF103" s="188">
        <f>V103-X103</f>
        <v>168</v>
      </c>
      <c r="AG103" s="188"/>
      <c r="AH103" s="116"/>
      <c r="AI103" s="117"/>
      <c r="AJ103" s="128"/>
      <c r="AK103" s="129"/>
      <c r="AL103" s="116"/>
      <c r="AM103" s="117"/>
      <c r="AN103" s="133">
        <v>6</v>
      </c>
      <c r="AO103" s="134"/>
      <c r="AP103" s="116"/>
      <c r="AQ103" s="117"/>
      <c r="AR103" s="133">
        <v>6</v>
      </c>
      <c r="AS103" s="134"/>
      <c r="AT103" s="116"/>
      <c r="AU103" s="117"/>
      <c r="AV103" s="116"/>
      <c r="AW103" s="121"/>
      <c r="AX103" s="121"/>
      <c r="AY103" s="119"/>
      <c r="AZ103" s="120"/>
      <c r="BA103" s="120"/>
      <c r="BB103" s="120">
        <v>3</v>
      </c>
      <c r="BC103" s="120"/>
      <c r="BD103" s="120">
        <v>3</v>
      </c>
      <c r="BE103" s="120"/>
      <c r="BF103" s="120"/>
      <c r="BG103" s="120">
        <f>SUM(AY103:BF103)</f>
        <v>6</v>
      </c>
      <c r="BH103" s="122"/>
    </row>
    <row r="104" spans="1:60" s="123" customFormat="1" ht="21.75" customHeight="1">
      <c r="A104" s="136" t="s">
        <v>275</v>
      </c>
      <c r="B104" s="136"/>
      <c r="C104" s="172" t="s">
        <v>119</v>
      </c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88"/>
      <c r="O104" s="188"/>
      <c r="P104" s="188" t="s">
        <v>112</v>
      </c>
      <c r="Q104" s="188"/>
      <c r="R104" s="188"/>
      <c r="S104" s="188"/>
      <c r="T104" s="189">
        <f>V104/30</f>
        <v>9</v>
      </c>
      <c r="U104" s="189"/>
      <c r="V104" s="188">
        <v>270</v>
      </c>
      <c r="W104" s="188"/>
      <c r="X104" s="188">
        <f t="shared" si="8"/>
        <v>0</v>
      </c>
      <c r="Y104" s="188"/>
      <c r="Z104" s="189"/>
      <c r="AA104" s="189"/>
      <c r="AB104" s="188"/>
      <c r="AC104" s="188"/>
      <c r="AD104" s="188"/>
      <c r="AE104" s="188"/>
      <c r="AF104" s="188">
        <f>V104-X104</f>
        <v>270</v>
      </c>
      <c r="AG104" s="188"/>
      <c r="AH104" s="116"/>
      <c r="AI104" s="117"/>
      <c r="AJ104" s="116"/>
      <c r="AK104" s="117"/>
      <c r="AL104" s="116"/>
      <c r="AM104" s="117"/>
      <c r="AN104" s="116"/>
      <c r="AO104" s="117"/>
      <c r="AP104" s="116"/>
      <c r="AQ104" s="117"/>
      <c r="AR104" s="116"/>
      <c r="AS104" s="117"/>
      <c r="AT104" s="128"/>
      <c r="AU104" s="129"/>
      <c r="AV104" s="128">
        <v>270</v>
      </c>
      <c r="AW104" s="130"/>
      <c r="AX104" s="124"/>
      <c r="AY104" s="119"/>
      <c r="AZ104" s="120"/>
      <c r="BA104" s="120"/>
      <c r="BB104" s="120"/>
      <c r="BC104" s="120"/>
      <c r="BD104" s="120"/>
      <c r="BE104" s="120"/>
      <c r="BF104" s="120">
        <v>9</v>
      </c>
      <c r="BG104" s="120">
        <f>SUM(AY104:BF104)</f>
        <v>9</v>
      </c>
      <c r="BH104" s="122"/>
    </row>
    <row r="105" spans="1:60" s="123" customFormat="1" ht="19.5" customHeight="1">
      <c r="A105" s="136" t="s">
        <v>276</v>
      </c>
      <c r="B105" s="136"/>
      <c r="C105" s="172" t="s">
        <v>196</v>
      </c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88"/>
      <c r="O105" s="188"/>
      <c r="P105" s="188" t="s">
        <v>112</v>
      </c>
      <c r="Q105" s="188"/>
      <c r="R105" s="188"/>
      <c r="S105" s="188"/>
      <c r="T105" s="189">
        <f>V105/30</f>
        <v>4.5</v>
      </c>
      <c r="U105" s="189"/>
      <c r="V105" s="188">
        <v>135</v>
      </c>
      <c r="W105" s="188"/>
      <c r="X105" s="188">
        <f t="shared" si="8"/>
        <v>0</v>
      </c>
      <c r="Y105" s="188"/>
      <c r="Z105" s="189"/>
      <c r="AA105" s="189"/>
      <c r="AB105" s="188"/>
      <c r="AC105" s="188"/>
      <c r="AD105" s="188"/>
      <c r="AE105" s="188"/>
      <c r="AF105" s="188">
        <f>V105-X105</f>
        <v>135</v>
      </c>
      <c r="AG105" s="188"/>
      <c r="AH105" s="116"/>
      <c r="AI105" s="117"/>
      <c r="AJ105" s="128"/>
      <c r="AK105" s="129"/>
      <c r="AL105" s="116"/>
      <c r="AM105" s="117"/>
      <c r="AN105" s="116"/>
      <c r="AO105" s="117"/>
      <c r="AP105" s="116"/>
      <c r="AQ105" s="117"/>
      <c r="AR105" s="116"/>
      <c r="AS105" s="117"/>
      <c r="AT105" s="128"/>
      <c r="AU105" s="129"/>
      <c r="AV105" s="128">
        <v>135</v>
      </c>
      <c r="AW105" s="129"/>
      <c r="AY105" s="119"/>
      <c r="AZ105" s="120"/>
      <c r="BA105" s="120"/>
      <c r="BB105" s="120"/>
      <c r="BC105" s="120"/>
      <c r="BD105" s="120"/>
      <c r="BE105" s="120"/>
      <c r="BF105" s="120">
        <v>4.5</v>
      </c>
      <c r="BG105" s="120">
        <f>SUM(AY105:BF105)</f>
        <v>4.5</v>
      </c>
    </row>
    <row r="106" spans="1:60" s="123" customFormat="1">
      <c r="A106" s="136" t="s">
        <v>277</v>
      </c>
      <c r="B106" s="136"/>
      <c r="C106" s="172" t="s">
        <v>120</v>
      </c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88"/>
      <c r="O106" s="188"/>
      <c r="P106" s="188"/>
      <c r="Q106" s="188"/>
      <c r="R106" s="188"/>
      <c r="S106" s="188"/>
      <c r="T106" s="189">
        <f>V106/30</f>
        <v>4.5</v>
      </c>
      <c r="U106" s="189"/>
      <c r="V106" s="188">
        <v>135</v>
      </c>
      <c r="W106" s="188"/>
      <c r="X106" s="188">
        <f t="shared" si="8"/>
        <v>0</v>
      </c>
      <c r="Y106" s="188"/>
      <c r="Z106" s="189"/>
      <c r="AA106" s="189"/>
      <c r="AB106" s="188"/>
      <c r="AC106" s="188"/>
      <c r="AD106" s="188"/>
      <c r="AE106" s="188"/>
      <c r="AF106" s="188">
        <f>V106-X106</f>
        <v>135</v>
      </c>
      <c r="AG106" s="188"/>
      <c r="AH106" s="116"/>
      <c r="AI106" s="117"/>
      <c r="AJ106" s="116"/>
      <c r="AK106" s="117"/>
      <c r="AL106" s="116"/>
      <c r="AM106" s="117"/>
      <c r="AN106" s="116"/>
      <c r="AO106" s="117"/>
      <c r="AP106" s="116"/>
      <c r="AQ106" s="117"/>
      <c r="AR106" s="116"/>
      <c r="AS106" s="117"/>
      <c r="AT106" s="128" t="s">
        <v>117</v>
      </c>
      <c r="AU106" s="129"/>
      <c r="AV106" s="128">
        <v>135</v>
      </c>
      <c r="AW106" s="129"/>
      <c r="AY106" s="119"/>
      <c r="AZ106" s="120"/>
      <c r="BA106" s="120"/>
      <c r="BB106" s="120"/>
      <c r="BC106" s="120"/>
      <c r="BD106" s="120"/>
      <c r="BE106" s="120"/>
      <c r="BF106" s="120">
        <v>4.5</v>
      </c>
      <c r="BG106" s="120">
        <f>SUM(AY106:BF106)</f>
        <v>4.5</v>
      </c>
    </row>
    <row r="107" spans="1:60" s="15" customFormat="1" ht="15" hidden="1" customHeight="1">
      <c r="A107" s="136" t="s">
        <v>332</v>
      </c>
      <c r="B107" s="136"/>
      <c r="C107" s="179"/>
      <c r="D107" s="180"/>
      <c r="E107" s="180"/>
      <c r="F107" s="180"/>
      <c r="G107" s="180"/>
      <c r="H107" s="180"/>
      <c r="I107" s="180"/>
      <c r="J107" s="180"/>
      <c r="K107" s="180"/>
      <c r="L107" s="180"/>
      <c r="M107" s="181"/>
      <c r="N107" s="126"/>
      <c r="O107" s="127"/>
      <c r="P107" s="126"/>
      <c r="Q107" s="127"/>
      <c r="R107" s="126"/>
      <c r="S107" s="127"/>
      <c r="T107" s="160">
        <f t="shared" ref="T107:T118" si="10">V107/36</f>
        <v>0</v>
      </c>
      <c r="U107" s="182"/>
      <c r="V107" s="126"/>
      <c r="W107" s="127"/>
      <c r="X107" s="126">
        <f t="shared" ref="X107:X118" si="11">SUM(Z107:AE107)</f>
        <v>0</v>
      </c>
      <c r="Y107" s="127"/>
      <c r="Z107" s="160"/>
      <c r="AA107" s="182"/>
      <c r="AB107" s="126"/>
      <c r="AC107" s="127"/>
      <c r="AD107" s="126"/>
      <c r="AE107" s="127"/>
      <c r="AF107" s="126">
        <f t="shared" ref="AF107:AF118" si="12">V107-X107</f>
        <v>0</v>
      </c>
      <c r="AG107" s="127"/>
      <c r="AH107" s="48"/>
      <c r="AI107" s="49"/>
      <c r="AJ107" s="48"/>
      <c r="AK107" s="49"/>
      <c r="AL107" s="48"/>
      <c r="AM107" s="49"/>
      <c r="AN107" s="48"/>
      <c r="AO107" s="49"/>
      <c r="AP107" s="48"/>
      <c r="AQ107" s="49"/>
      <c r="AR107" s="48"/>
      <c r="AS107" s="49"/>
      <c r="AT107" s="48"/>
      <c r="AU107" s="49"/>
      <c r="AV107" s="48"/>
      <c r="AW107" s="46"/>
      <c r="AX107" s="46"/>
      <c r="AY107" s="44"/>
      <c r="AZ107" s="45"/>
      <c r="BA107" s="45"/>
      <c r="BB107" s="45"/>
      <c r="BC107" s="45"/>
      <c r="BD107" s="45"/>
      <c r="BE107" s="45"/>
      <c r="BF107" s="45"/>
      <c r="BG107" s="45">
        <f t="shared" si="9"/>
        <v>0</v>
      </c>
      <c r="BH107" s="14"/>
    </row>
    <row r="108" spans="1:60" s="15" customFormat="1" ht="15" hidden="1" customHeight="1">
      <c r="A108" s="136"/>
      <c r="B108" s="136"/>
      <c r="C108" s="179"/>
      <c r="D108" s="180"/>
      <c r="E108" s="180"/>
      <c r="F108" s="180"/>
      <c r="G108" s="180"/>
      <c r="H108" s="180"/>
      <c r="I108" s="180"/>
      <c r="J108" s="180"/>
      <c r="K108" s="180"/>
      <c r="L108" s="180"/>
      <c r="M108" s="181"/>
      <c r="N108" s="126"/>
      <c r="O108" s="127"/>
      <c r="P108" s="126"/>
      <c r="Q108" s="127"/>
      <c r="R108" s="126"/>
      <c r="S108" s="127"/>
      <c r="T108" s="160">
        <f t="shared" si="10"/>
        <v>0</v>
      </c>
      <c r="U108" s="182"/>
      <c r="V108" s="126"/>
      <c r="W108" s="127"/>
      <c r="X108" s="126">
        <f t="shared" si="11"/>
        <v>0</v>
      </c>
      <c r="Y108" s="127"/>
      <c r="Z108" s="160"/>
      <c r="AA108" s="182"/>
      <c r="AB108" s="126"/>
      <c r="AC108" s="127"/>
      <c r="AD108" s="126"/>
      <c r="AE108" s="127"/>
      <c r="AF108" s="126">
        <f t="shared" si="12"/>
        <v>0</v>
      </c>
      <c r="AG108" s="127"/>
      <c r="AH108" s="48"/>
      <c r="AI108" s="49"/>
      <c r="AJ108" s="48"/>
      <c r="AK108" s="49"/>
      <c r="AL108" s="48"/>
      <c r="AM108" s="49"/>
      <c r="AN108" s="48"/>
      <c r="AO108" s="49"/>
      <c r="AP108" s="48"/>
      <c r="AQ108" s="49"/>
      <c r="AR108" s="48"/>
      <c r="AS108" s="49"/>
      <c r="AT108" s="48"/>
      <c r="AU108" s="49"/>
      <c r="AV108" s="48"/>
      <c r="AW108" s="46"/>
      <c r="AX108" s="46"/>
      <c r="AY108" s="44"/>
      <c r="AZ108" s="45"/>
      <c r="BA108" s="45"/>
      <c r="BB108" s="45"/>
      <c r="BC108" s="45"/>
      <c r="BD108" s="45"/>
      <c r="BE108" s="45"/>
      <c r="BF108" s="45"/>
      <c r="BG108" s="45">
        <f t="shared" si="9"/>
        <v>0</v>
      </c>
      <c r="BH108" s="14"/>
    </row>
    <row r="109" spans="1:60" s="15" customFormat="1" ht="15" hidden="1" customHeight="1">
      <c r="A109" s="136"/>
      <c r="B109" s="136"/>
      <c r="C109" s="179"/>
      <c r="D109" s="180"/>
      <c r="E109" s="180"/>
      <c r="F109" s="180"/>
      <c r="G109" s="180"/>
      <c r="H109" s="180"/>
      <c r="I109" s="180"/>
      <c r="J109" s="180"/>
      <c r="K109" s="180"/>
      <c r="L109" s="180"/>
      <c r="M109" s="181"/>
      <c r="N109" s="126"/>
      <c r="O109" s="127"/>
      <c r="P109" s="126"/>
      <c r="Q109" s="127"/>
      <c r="R109" s="126"/>
      <c r="S109" s="127"/>
      <c r="T109" s="160">
        <f t="shared" si="10"/>
        <v>0</v>
      </c>
      <c r="U109" s="182"/>
      <c r="V109" s="126"/>
      <c r="W109" s="127"/>
      <c r="X109" s="126">
        <f t="shared" si="11"/>
        <v>0</v>
      </c>
      <c r="Y109" s="127"/>
      <c r="Z109" s="160"/>
      <c r="AA109" s="182"/>
      <c r="AB109" s="126"/>
      <c r="AC109" s="127"/>
      <c r="AD109" s="126"/>
      <c r="AE109" s="127"/>
      <c r="AF109" s="126">
        <f t="shared" si="12"/>
        <v>0</v>
      </c>
      <c r="AG109" s="127"/>
      <c r="AH109" s="48"/>
      <c r="AI109" s="49"/>
      <c r="AJ109" s="48"/>
      <c r="AK109" s="49"/>
      <c r="AL109" s="48"/>
      <c r="AM109" s="49"/>
      <c r="AN109" s="48"/>
      <c r="AO109" s="49"/>
      <c r="AP109" s="48"/>
      <c r="AQ109" s="49"/>
      <c r="AR109" s="48"/>
      <c r="AS109" s="49"/>
      <c r="AT109" s="48"/>
      <c r="AU109" s="49"/>
      <c r="AV109" s="48"/>
      <c r="AW109" s="46"/>
      <c r="AX109" s="46"/>
      <c r="AY109" s="44"/>
      <c r="AZ109" s="45"/>
      <c r="BA109" s="45"/>
      <c r="BB109" s="45"/>
      <c r="BC109" s="45"/>
      <c r="BD109" s="45"/>
      <c r="BE109" s="45"/>
      <c r="BF109" s="45"/>
      <c r="BG109" s="45">
        <f t="shared" si="9"/>
        <v>0</v>
      </c>
      <c r="BH109" s="14"/>
    </row>
    <row r="110" spans="1:60" s="15" customFormat="1" ht="15" hidden="1" customHeight="1">
      <c r="A110" s="136"/>
      <c r="B110" s="136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25"/>
      <c r="O110" s="125"/>
      <c r="P110" s="125"/>
      <c r="Q110" s="125"/>
      <c r="R110" s="125"/>
      <c r="S110" s="125"/>
      <c r="T110" s="136">
        <f t="shared" si="10"/>
        <v>0</v>
      </c>
      <c r="U110" s="136"/>
      <c r="V110" s="125"/>
      <c r="W110" s="125"/>
      <c r="X110" s="125">
        <f t="shared" si="11"/>
        <v>0</v>
      </c>
      <c r="Y110" s="125"/>
      <c r="Z110" s="136"/>
      <c r="AA110" s="136"/>
      <c r="AB110" s="125"/>
      <c r="AC110" s="125"/>
      <c r="AD110" s="125"/>
      <c r="AE110" s="125"/>
      <c r="AF110" s="125">
        <f t="shared" si="12"/>
        <v>0</v>
      </c>
      <c r="AG110" s="125"/>
      <c r="AH110" s="48"/>
      <c r="AI110" s="49"/>
      <c r="AJ110" s="48"/>
      <c r="AK110" s="49"/>
      <c r="AL110" s="48"/>
      <c r="AM110" s="49"/>
      <c r="AN110" s="48"/>
      <c r="AO110" s="49"/>
      <c r="AP110" s="48"/>
      <c r="AQ110" s="49"/>
      <c r="AR110" s="48"/>
      <c r="AS110" s="49"/>
      <c r="AT110" s="48"/>
      <c r="AU110" s="49"/>
      <c r="AV110" s="48"/>
      <c r="AW110" s="46"/>
      <c r="AX110" s="46"/>
      <c r="AY110" s="44"/>
      <c r="AZ110" s="45"/>
      <c r="BA110" s="45"/>
      <c r="BB110" s="45"/>
      <c r="BC110" s="45"/>
      <c r="BD110" s="45"/>
      <c r="BE110" s="45"/>
      <c r="BF110" s="45"/>
      <c r="BG110" s="45">
        <f t="shared" si="9"/>
        <v>0</v>
      </c>
      <c r="BH110" s="14"/>
    </row>
    <row r="111" spans="1:60" s="15" customFormat="1" ht="15" hidden="1" customHeight="1">
      <c r="A111" s="136"/>
      <c r="B111" s="136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25"/>
      <c r="O111" s="125"/>
      <c r="P111" s="125"/>
      <c r="Q111" s="125"/>
      <c r="R111" s="125"/>
      <c r="S111" s="125"/>
      <c r="T111" s="136">
        <f t="shared" si="10"/>
        <v>0</v>
      </c>
      <c r="U111" s="136"/>
      <c r="V111" s="125"/>
      <c r="W111" s="125"/>
      <c r="X111" s="125">
        <f t="shared" si="11"/>
        <v>0</v>
      </c>
      <c r="Y111" s="125"/>
      <c r="Z111" s="136"/>
      <c r="AA111" s="136"/>
      <c r="AB111" s="125"/>
      <c r="AC111" s="125"/>
      <c r="AD111" s="125"/>
      <c r="AE111" s="125"/>
      <c r="AF111" s="125">
        <f t="shared" si="12"/>
        <v>0</v>
      </c>
      <c r="AG111" s="125"/>
      <c r="AH111" s="48"/>
      <c r="AI111" s="49"/>
      <c r="AJ111" s="48"/>
      <c r="AK111" s="49"/>
      <c r="AL111" s="48"/>
      <c r="AM111" s="49"/>
      <c r="AN111" s="48"/>
      <c r="AO111" s="49"/>
      <c r="AP111" s="48"/>
      <c r="AQ111" s="49"/>
      <c r="AR111" s="48"/>
      <c r="AS111" s="49"/>
      <c r="AT111" s="48"/>
      <c r="AU111" s="49"/>
      <c r="AV111" s="48"/>
      <c r="AW111" s="46"/>
      <c r="AX111" s="46"/>
      <c r="AY111" s="44"/>
      <c r="AZ111" s="45"/>
      <c r="BA111" s="45"/>
      <c r="BB111" s="45"/>
      <c r="BC111" s="45"/>
      <c r="BD111" s="45"/>
      <c r="BE111" s="45"/>
      <c r="BF111" s="45"/>
      <c r="BG111" s="45">
        <f t="shared" si="9"/>
        <v>0</v>
      </c>
      <c r="BH111" s="14"/>
    </row>
    <row r="112" spans="1:60" s="15" customFormat="1" ht="15" hidden="1" customHeight="1">
      <c r="A112" s="136"/>
      <c r="B112" s="136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25"/>
      <c r="O112" s="125"/>
      <c r="P112" s="125"/>
      <c r="Q112" s="125"/>
      <c r="R112" s="125"/>
      <c r="S112" s="125"/>
      <c r="T112" s="136">
        <f t="shared" si="10"/>
        <v>0</v>
      </c>
      <c r="U112" s="136"/>
      <c r="V112" s="125"/>
      <c r="W112" s="125"/>
      <c r="X112" s="125">
        <f t="shared" si="11"/>
        <v>0</v>
      </c>
      <c r="Y112" s="125"/>
      <c r="Z112" s="136"/>
      <c r="AA112" s="136"/>
      <c r="AB112" s="125"/>
      <c r="AC112" s="125"/>
      <c r="AD112" s="125"/>
      <c r="AE112" s="125"/>
      <c r="AF112" s="125">
        <f t="shared" si="12"/>
        <v>0</v>
      </c>
      <c r="AG112" s="125"/>
      <c r="AH112" s="48"/>
      <c r="AI112" s="49"/>
      <c r="AJ112" s="48"/>
      <c r="AK112" s="49"/>
      <c r="AL112" s="48"/>
      <c r="AM112" s="49"/>
      <c r="AN112" s="48"/>
      <c r="AO112" s="49"/>
      <c r="AP112" s="48"/>
      <c r="AQ112" s="49"/>
      <c r="AR112" s="48"/>
      <c r="AS112" s="49"/>
      <c r="AT112" s="48"/>
      <c r="AU112" s="49"/>
      <c r="AV112" s="48"/>
      <c r="AW112" s="46"/>
      <c r="AX112" s="46"/>
      <c r="AY112" s="44"/>
      <c r="AZ112" s="45"/>
      <c r="BA112" s="45"/>
      <c r="BB112" s="45"/>
      <c r="BC112" s="45"/>
      <c r="BD112" s="45"/>
      <c r="BE112" s="45"/>
      <c r="BF112" s="45"/>
      <c r="BG112" s="45">
        <f t="shared" si="9"/>
        <v>0</v>
      </c>
      <c r="BH112" s="14"/>
    </row>
    <row r="113" spans="1:60" s="15" customFormat="1" ht="15" hidden="1" customHeight="1">
      <c r="A113" s="136"/>
      <c r="B113" s="136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25"/>
      <c r="O113" s="125"/>
      <c r="P113" s="125"/>
      <c r="Q113" s="125"/>
      <c r="R113" s="125"/>
      <c r="S113" s="125"/>
      <c r="T113" s="136">
        <f t="shared" si="10"/>
        <v>0</v>
      </c>
      <c r="U113" s="136"/>
      <c r="V113" s="125"/>
      <c r="W113" s="125"/>
      <c r="X113" s="125">
        <f t="shared" si="11"/>
        <v>0</v>
      </c>
      <c r="Y113" s="125"/>
      <c r="Z113" s="136"/>
      <c r="AA113" s="136"/>
      <c r="AB113" s="125"/>
      <c r="AC113" s="125"/>
      <c r="AD113" s="125"/>
      <c r="AE113" s="125"/>
      <c r="AF113" s="125">
        <f t="shared" si="12"/>
        <v>0</v>
      </c>
      <c r="AG113" s="125"/>
      <c r="AH113" s="48"/>
      <c r="AI113" s="49"/>
      <c r="AJ113" s="48"/>
      <c r="AK113" s="49"/>
      <c r="AL113" s="48"/>
      <c r="AM113" s="49"/>
      <c r="AN113" s="48"/>
      <c r="AO113" s="49"/>
      <c r="AP113" s="48"/>
      <c r="AQ113" s="49"/>
      <c r="AR113" s="48"/>
      <c r="AS113" s="49"/>
      <c r="AT113" s="48"/>
      <c r="AU113" s="49"/>
      <c r="AV113" s="48"/>
      <c r="AW113" s="46"/>
      <c r="AX113" s="46"/>
      <c r="AY113" s="44"/>
      <c r="AZ113" s="45"/>
      <c r="BA113" s="45"/>
      <c r="BB113" s="45"/>
      <c r="BC113" s="45"/>
      <c r="BD113" s="45"/>
      <c r="BE113" s="45"/>
      <c r="BF113" s="45"/>
      <c r="BG113" s="45">
        <f t="shared" si="9"/>
        <v>0</v>
      </c>
      <c r="BH113" s="14"/>
    </row>
    <row r="114" spans="1:60" s="15" customFormat="1" ht="15" hidden="1" customHeight="1">
      <c r="A114" s="136"/>
      <c r="B114" s="136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25"/>
      <c r="O114" s="125"/>
      <c r="P114" s="125"/>
      <c r="Q114" s="125"/>
      <c r="R114" s="125"/>
      <c r="S114" s="125"/>
      <c r="T114" s="136">
        <f t="shared" si="10"/>
        <v>0</v>
      </c>
      <c r="U114" s="136"/>
      <c r="V114" s="125"/>
      <c r="W114" s="125"/>
      <c r="X114" s="125">
        <f t="shared" si="11"/>
        <v>0</v>
      </c>
      <c r="Y114" s="125"/>
      <c r="Z114" s="136"/>
      <c r="AA114" s="136"/>
      <c r="AB114" s="125"/>
      <c r="AC114" s="125"/>
      <c r="AD114" s="125"/>
      <c r="AE114" s="125"/>
      <c r="AF114" s="125">
        <f t="shared" si="12"/>
        <v>0</v>
      </c>
      <c r="AG114" s="125"/>
      <c r="AH114" s="48"/>
      <c r="AI114" s="49"/>
      <c r="AJ114" s="48"/>
      <c r="AK114" s="49"/>
      <c r="AL114" s="48"/>
      <c r="AM114" s="49"/>
      <c r="AN114" s="48"/>
      <c r="AO114" s="49"/>
      <c r="AP114" s="48"/>
      <c r="AQ114" s="49"/>
      <c r="AR114" s="48"/>
      <c r="AS114" s="49"/>
      <c r="AT114" s="48"/>
      <c r="AU114" s="49"/>
      <c r="AV114" s="48"/>
      <c r="AW114" s="46"/>
      <c r="AX114" s="46"/>
      <c r="AY114" s="44"/>
      <c r="AZ114" s="45"/>
      <c r="BA114" s="45"/>
      <c r="BB114" s="45"/>
      <c r="BC114" s="45"/>
      <c r="BD114" s="45"/>
      <c r="BE114" s="45"/>
      <c r="BF114" s="45"/>
      <c r="BG114" s="45">
        <f t="shared" si="9"/>
        <v>0</v>
      </c>
      <c r="BH114" s="14"/>
    </row>
    <row r="115" spans="1:60" s="15" customFormat="1" ht="15" hidden="1" customHeight="1">
      <c r="A115" s="136"/>
      <c r="B115" s="136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25"/>
      <c r="O115" s="125"/>
      <c r="P115" s="125"/>
      <c r="Q115" s="125"/>
      <c r="R115" s="125"/>
      <c r="S115" s="125"/>
      <c r="T115" s="136">
        <f t="shared" si="10"/>
        <v>0</v>
      </c>
      <c r="U115" s="136"/>
      <c r="V115" s="125"/>
      <c r="W115" s="125"/>
      <c r="X115" s="125">
        <f t="shared" si="11"/>
        <v>0</v>
      </c>
      <c r="Y115" s="125"/>
      <c r="Z115" s="136"/>
      <c r="AA115" s="136"/>
      <c r="AB115" s="125"/>
      <c r="AC115" s="125"/>
      <c r="AD115" s="125"/>
      <c r="AE115" s="125"/>
      <c r="AF115" s="125">
        <f t="shared" si="12"/>
        <v>0</v>
      </c>
      <c r="AG115" s="125"/>
      <c r="AH115" s="48"/>
      <c r="AI115" s="49"/>
      <c r="AJ115" s="48"/>
      <c r="AK115" s="49"/>
      <c r="AL115" s="48"/>
      <c r="AM115" s="49"/>
      <c r="AN115" s="48"/>
      <c r="AO115" s="49"/>
      <c r="AP115" s="48"/>
      <c r="AQ115" s="49"/>
      <c r="AR115" s="48"/>
      <c r="AS115" s="49"/>
      <c r="AT115" s="48"/>
      <c r="AU115" s="49"/>
      <c r="AV115" s="48"/>
      <c r="AW115" s="46"/>
      <c r="AX115" s="46"/>
      <c r="AY115" s="44"/>
      <c r="AZ115" s="45"/>
      <c r="BA115" s="45"/>
      <c r="BB115" s="45"/>
      <c r="BC115" s="45"/>
      <c r="BD115" s="45"/>
      <c r="BE115" s="45"/>
      <c r="BF115" s="45"/>
      <c r="BG115" s="45">
        <f t="shared" si="9"/>
        <v>0</v>
      </c>
      <c r="BH115" s="14"/>
    </row>
    <row r="116" spans="1:60" s="15" customFormat="1" ht="15" hidden="1" customHeight="1">
      <c r="A116" s="136"/>
      <c r="B116" s="136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25"/>
      <c r="O116" s="125"/>
      <c r="P116" s="125"/>
      <c r="Q116" s="125"/>
      <c r="R116" s="125"/>
      <c r="S116" s="125"/>
      <c r="T116" s="136">
        <f t="shared" si="10"/>
        <v>0</v>
      </c>
      <c r="U116" s="136"/>
      <c r="V116" s="125"/>
      <c r="W116" s="125"/>
      <c r="X116" s="125">
        <f t="shared" si="11"/>
        <v>0</v>
      </c>
      <c r="Y116" s="125"/>
      <c r="Z116" s="136"/>
      <c r="AA116" s="136"/>
      <c r="AB116" s="125"/>
      <c r="AC116" s="125"/>
      <c r="AD116" s="125"/>
      <c r="AE116" s="125"/>
      <c r="AF116" s="125">
        <f t="shared" si="12"/>
        <v>0</v>
      </c>
      <c r="AG116" s="125"/>
      <c r="AH116" s="48"/>
      <c r="AI116" s="49"/>
      <c r="AJ116" s="48"/>
      <c r="AK116" s="49"/>
      <c r="AL116" s="48"/>
      <c r="AM116" s="49"/>
      <c r="AN116" s="48"/>
      <c r="AO116" s="49"/>
      <c r="AP116" s="48"/>
      <c r="AQ116" s="49"/>
      <c r="AR116" s="48"/>
      <c r="AS116" s="49"/>
      <c r="AT116" s="48"/>
      <c r="AU116" s="49"/>
      <c r="AV116" s="48"/>
      <c r="AW116" s="46"/>
      <c r="AX116" s="46"/>
      <c r="AY116" s="44"/>
      <c r="AZ116" s="45"/>
      <c r="BA116" s="45"/>
      <c r="BB116" s="45"/>
      <c r="BC116" s="45"/>
      <c r="BD116" s="45"/>
      <c r="BE116" s="45"/>
      <c r="BF116" s="45"/>
      <c r="BG116" s="45">
        <f t="shared" si="9"/>
        <v>0</v>
      </c>
      <c r="BH116" s="14"/>
    </row>
    <row r="117" spans="1:60" s="15" customFormat="1" ht="15" hidden="1" customHeight="1">
      <c r="A117" s="136"/>
      <c r="B117" s="136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25"/>
      <c r="O117" s="125"/>
      <c r="P117" s="125"/>
      <c r="Q117" s="125"/>
      <c r="R117" s="125"/>
      <c r="S117" s="125"/>
      <c r="T117" s="136">
        <f t="shared" si="10"/>
        <v>0</v>
      </c>
      <c r="U117" s="136"/>
      <c r="V117" s="125"/>
      <c r="W117" s="125"/>
      <c r="X117" s="125">
        <f t="shared" si="11"/>
        <v>0</v>
      </c>
      <c r="Y117" s="125"/>
      <c r="Z117" s="136"/>
      <c r="AA117" s="136"/>
      <c r="AB117" s="125"/>
      <c r="AC117" s="125"/>
      <c r="AD117" s="125"/>
      <c r="AE117" s="125"/>
      <c r="AF117" s="125">
        <f t="shared" si="12"/>
        <v>0</v>
      </c>
      <c r="AG117" s="125"/>
      <c r="AH117" s="48"/>
      <c r="AI117" s="49"/>
      <c r="AJ117" s="48"/>
      <c r="AK117" s="49"/>
      <c r="AL117" s="48"/>
      <c r="AM117" s="49"/>
      <c r="AN117" s="48"/>
      <c r="AO117" s="49"/>
      <c r="AP117" s="48"/>
      <c r="AQ117" s="49"/>
      <c r="AR117" s="48"/>
      <c r="AS117" s="49"/>
      <c r="AT117" s="48"/>
      <c r="AU117" s="49"/>
      <c r="AV117" s="48"/>
      <c r="AW117" s="46"/>
      <c r="AX117" s="46"/>
      <c r="AY117" s="44"/>
      <c r="AZ117" s="45"/>
      <c r="BA117" s="45"/>
      <c r="BB117" s="45"/>
      <c r="BC117" s="45"/>
      <c r="BD117" s="45"/>
      <c r="BE117" s="45"/>
      <c r="BF117" s="45"/>
      <c r="BG117" s="45">
        <f t="shared" si="9"/>
        <v>0</v>
      </c>
      <c r="BH117" s="14"/>
    </row>
    <row r="118" spans="1:60" s="15" customFormat="1" ht="15" hidden="1" customHeight="1">
      <c r="A118" s="136"/>
      <c r="B118" s="136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25"/>
      <c r="O118" s="125"/>
      <c r="P118" s="125"/>
      <c r="Q118" s="125"/>
      <c r="R118" s="125"/>
      <c r="S118" s="125"/>
      <c r="T118" s="136">
        <f t="shared" si="10"/>
        <v>0</v>
      </c>
      <c r="U118" s="136"/>
      <c r="V118" s="125"/>
      <c r="W118" s="125"/>
      <c r="X118" s="125">
        <f t="shared" si="11"/>
        <v>0</v>
      </c>
      <c r="Y118" s="125"/>
      <c r="Z118" s="136"/>
      <c r="AA118" s="136"/>
      <c r="AB118" s="125"/>
      <c r="AC118" s="125"/>
      <c r="AD118" s="125"/>
      <c r="AE118" s="125"/>
      <c r="AF118" s="125">
        <f t="shared" si="12"/>
        <v>0</v>
      </c>
      <c r="AG118" s="125"/>
      <c r="AH118" s="48"/>
      <c r="AI118" s="49"/>
      <c r="AJ118" s="48"/>
      <c r="AK118" s="49"/>
      <c r="AL118" s="48"/>
      <c r="AM118" s="49"/>
      <c r="AN118" s="48"/>
      <c r="AO118" s="49"/>
      <c r="AP118" s="48"/>
      <c r="AQ118" s="49"/>
      <c r="AR118" s="48"/>
      <c r="AS118" s="49"/>
      <c r="AT118" s="48"/>
      <c r="AU118" s="49"/>
      <c r="AV118" s="48"/>
      <c r="AW118" s="46"/>
      <c r="AX118" s="46"/>
      <c r="AY118" s="44"/>
      <c r="AZ118" s="45"/>
      <c r="BA118" s="45"/>
      <c r="BB118" s="45"/>
      <c r="BC118" s="45"/>
      <c r="BD118" s="45"/>
      <c r="BE118" s="45"/>
      <c r="BF118" s="45"/>
      <c r="BG118" s="45">
        <f t="shared" si="9"/>
        <v>0</v>
      </c>
      <c r="BH118" s="14"/>
    </row>
    <row r="119" spans="1:60" s="15" customFormat="1" ht="15" hidden="1" customHeight="1">
      <c r="A119" s="136"/>
      <c r="B119" s="136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25"/>
      <c r="O119" s="125"/>
      <c r="P119" s="125"/>
      <c r="Q119" s="125"/>
      <c r="R119" s="125"/>
      <c r="S119" s="125"/>
      <c r="T119" s="136">
        <f>V119/36</f>
        <v>0</v>
      </c>
      <c r="U119" s="136"/>
      <c r="V119" s="125"/>
      <c r="W119" s="125"/>
      <c r="X119" s="125">
        <f>SUM(Z119:AE119)</f>
        <v>0</v>
      </c>
      <c r="Y119" s="125"/>
      <c r="Z119" s="136"/>
      <c r="AA119" s="136"/>
      <c r="AB119" s="125"/>
      <c r="AC119" s="125"/>
      <c r="AD119" s="125"/>
      <c r="AE119" s="125"/>
      <c r="AF119" s="125">
        <f>V119-X119</f>
        <v>0</v>
      </c>
      <c r="AG119" s="125"/>
      <c r="AH119" s="48"/>
      <c r="AI119" s="49"/>
      <c r="AJ119" s="48"/>
      <c r="AK119" s="49"/>
      <c r="AL119" s="48"/>
      <c r="AM119" s="49"/>
      <c r="AN119" s="48"/>
      <c r="AO119" s="49"/>
      <c r="AP119" s="48"/>
      <c r="AQ119" s="49"/>
      <c r="AR119" s="48"/>
      <c r="AS119" s="49"/>
      <c r="AT119" s="48"/>
      <c r="AU119" s="49"/>
      <c r="AV119" s="48"/>
      <c r="AW119" s="46"/>
      <c r="AX119" s="46"/>
      <c r="AY119" s="44"/>
      <c r="AZ119" s="45"/>
      <c r="BA119" s="45"/>
      <c r="BB119" s="45"/>
      <c r="BC119" s="45"/>
      <c r="BD119" s="45"/>
      <c r="BE119" s="45"/>
      <c r="BF119" s="45"/>
      <c r="BG119" s="45">
        <f t="shared" si="9"/>
        <v>0</v>
      </c>
      <c r="BH119" s="14"/>
    </row>
    <row r="120" spans="1:60" s="15" customFormat="1" ht="18" hidden="1" customHeight="1">
      <c r="A120" s="136" t="s">
        <v>90</v>
      </c>
      <c r="B120" s="136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25"/>
      <c r="O120" s="125"/>
      <c r="P120" s="125"/>
      <c r="Q120" s="125"/>
      <c r="R120" s="125"/>
      <c r="S120" s="125"/>
      <c r="T120" s="136">
        <f>V120/36</f>
        <v>0</v>
      </c>
      <c r="U120" s="136"/>
      <c r="V120" s="125"/>
      <c r="W120" s="125"/>
      <c r="X120" s="125">
        <f>SUM(Z120:AE120)</f>
        <v>0</v>
      </c>
      <c r="Y120" s="125"/>
      <c r="Z120" s="136"/>
      <c r="AA120" s="136"/>
      <c r="AB120" s="125"/>
      <c r="AC120" s="125"/>
      <c r="AD120" s="125"/>
      <c r="AE120" s="125"/>
      <c r="AF120" s="125">
        <f>V120-X120</f>
        <v>0</v>
      </c>
      <c r="AG120" s="125"/>
      <c r="AH120" s="48"/>
      <c r="AI120" s="49"/>
      <c r="AJ120" s="48"/>
      <c r="AK120" s="49"/>
      <c r="AL120" s="48"/>
      <c r="AM120" s="49"/>
      <c r="AN120" s="48"/>
      <c r="AO120" s="49"/>
      <c r="AP120" s="48"/>
      <c r="AQ120" s="49"/>
      <c r="AR120" s="48"/>
      <c r="AS120" s="49"/>
      <c r="AT120" s="48"/>
      <c r="AU120" s="49"/>
      <c r="AV120" s="48"/>
      <c r="AW120" s="46"/>
      <c r="AX120" s="46"/>
      <c r="AY120" s="44"/>
      <c r="AZ120" s="45"/>
      <c r="BA120" s="45"/>
      <c r="BB120" s="45"/>
      <c r="BC120" s="45"/>
      <c r="BD120" s="45"/>
      <c r="BE120" s="45"/>
      <c r="BF120" s="45"/>
      <c r="BG120" s="45">
        <f t="shared" si="9"/>
        <v>0</v>
      </c>
      <c r="BH120" s="14"/>
    </row>
    <row r="121" spans="1:60" s="15" customFormat="1" ht="18" hidden="1" customHeight="1">
      <c r="A121" s="136" t="s">
        <v>91</v>
      </c>
      <c r="B121" s="136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25"/>
      <c r="O121" s="125"/>
      <c r="P121" s="125"/>
      <c r="Q121" s="125"/>
      <c r="R121" s="125"/>
      <c r="S121" s="125"/>
      <c r="T121" s="136">
        <f>V121/36</f>
        <v>0</v>
      </c>
      <c r="U121" s="136"/>
      <c r="V121" s="125"/>
      <c r="W121" s="125"/>
      <c r="X121" s="125">
        <f>SUM(Z121:AE121)</f>
        <v>0</v>
      </c>
      <c r="Y121" s="125"/>
      <c r="Z121" s="136"/>
      <c r="AA121" s="136"/>
      <c r="AB121" s="125"/>
      <c r="AC121" s="125"/>
      <c r="AD121" s="125"/>
      <c r="AE121" s="125"/>
      <c r="AF121" s="125">
        <f>V121-X121</f>
        <v>0</v>
      </c>
      <c r="AG121" s="125"/>
      <c r="AH121" s="48"/>
      <c r="AI121" s="49"/>
      <c r="AJ121" s="48"/>
      <c r="AK121" s="49"/>
      <c r="AL121" s="48"/>
      <c r="AM121" s="49"/>
      <c r="AN121" s="48"/>
      <c r="AO121" s="49"/>
      <c r="AP121" s="48"/>
      <c r="AQ121" s="49"/>
      <c r="AR121" s="48"/>
      <c r="AS121" s="49"/>
      <c r="AT121" s="48"/>
      <c r="AU121" s="49"/>
      <c r="AV121" s="48"/>
      <c r="AW121" s="46"/>
      <c r="AX121" s="46"/>
      <c r="AY121" s="44"/>
      <c r="AZ121" s="45"/>
      <c r="BA121" s="45"/>
      <c r="BB121" s="45"/>
      <c r="BC121" s="45"/>
      <c r="BD121" s="45"/>
      <c r="BE121" s="45"/>
      <c r="BF121" s="45"/>
      <c r="BG121" s="45">
        <f t="shared" si="9"/>
        <v>0</v>
      </c>
      <c r="BH121" s="14"/>
    </row>
    <row r="122" spans="1:60" s="15" customFormat="1" ht="24" hidden="1" customHeight="1">
      <c r="A122" s="136" t="s">
        <v>92</v>
      </c>
      <c r="B122" s="136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25"/>
      <c r="O122" s="125"/>
      <c r="P122" s="125"/>
      <c r="Q122" s="125"/>
      <c r="R122" s="125"/>
      <c r="S122" s="125"/>
      <c r="T122" s="136">
        <f>V122/36</f>
        <v>0</v>
      </c>
      <c r="U122" s="136"/>
      <c r="V122" s="125"/>
      <c r="W122" s="125"/>
      <c r="X122" s="125">
        <f>SUM(Z122:AE122)</f>
        <v>0</v>
      </c>
      <c r="Y122" s="125"/>
      <c r="Z122" s="136"/>
      <c r="AA122" s="136"/>
      <c r="AB122" s="125"/>
      <c r="AC122" s="125"/>
      <c r="AD122" s="125"/>
      <c r="AE122" s="125"/>
      <c r="AF122" s="125">
        <f>V122-X122</f>
        <v>0</v>
      </c>
      <c r="AG122" s="125"/>
      <c r="AH122" s="48"/>
      <c r="AI122" s="49"/>
      <c r="AJ122" s="48"/>
      <c r="AK122" s="49"/>
      <c r="AL122" s="48"/>
      <c r="AM122" s="49"/>
      <c r="AN122" s="48"/>
      <c r="AO122" s="49"/>
      <c r="AP122" s="48"/>
      <c r="AQ122" s="49"/>
      <c r="AR122" s="48"/>
      <c r="AS122" s="49"/>
      <c r="AT122" s="48"/>
      <c r="AU122" s="49"/>
      <c r="AV122" s="48"/>
      <c r="AW122" s="46"/>
      <c r="AX122" s="46"/>
      <c r="AY122" s="44"/>
      <c r="AZ122" s="45"/>
      <c r="BA122" s="45"/>
      <c r="BB122" s="45"/>
      <c r="BC122" s="45"/>
      <c r="BD122" s="45"/>
      <c r="BE122" s="45"/>
      <c r="BF122" s="45"/>
      <c r="BG122" s="45">
        <f t="shared" si="9"/>
        <v>0</v>
      </c>
      <c r="BH122" s="14"/>
    </row>
    <row r="123" spans="1:60" s="15" customFormat="1" ht="26.25" hidden="1" customHeight="1">
      <c r="A123" s="136"/>
      <c r="B123" s="136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25"/>
      <c r="O123" s="125"/>
      <c r="P123" s="125"/>
      <c r="Q123" s="125"/>
      <c r="R123" s="125"/>
      <c r="S123" s="125"/>
      <c r="T123" s="136">
        <f t="shared" ref="T123:T129" si="13">V123/36</f>
        <v>0</v>
      </c>
      <c r="U123" s="136"/>
      <c r="V123" s="125"/>
      <c r="W123" s="125"/>
      <c r="X123" s="125">
        <f t="shared" ref="X123:X129" si="14">SUM(Z123:AE123)</f>
        <v>0</v>
      </c>
      <c r="Y123" s="125"/>
      <c r="Z123" s="136"/>
      <c r="AA123" s="136"/>
      <c r="AB123" s="125"/>
      <c r="AC123" s="125"/>
      <c r="AD123" s="125"/>
      <c r="AE123" s="125"/>
      <c r="AF123" s="125">
        <f t="shared" ref="AF123:AF129" si="15">V123-X123</f>
        <v>0</v>
      </c>
      <c r="AG123" s="125"/>
      <c r="AH123" s="48"/>
      <c r="AI123" s="49"/>
      <c r="AJ123" s="48"/>
      <c r="AK123" s="49"/>
      <c r="AL123" s="48"/>
      <c r="AM123" s="49"/>
      <c r="AN123" s="48"/>
      <c r="AO123" s="49"/>
      <c r="AP123" s="48"/>
      <c r="AQ123" s="49"/>
      <c r="AR123" s="48"/>
      <c r="AS123" s="49"/>
      <c r="AT123" s="48"/>
      <c r="AU123" s="49"/>
      <c r="AV123" s="48"/>
      <c r="AW123" s="46"/>
      <c r="AX123" s="46"/>
      <c r="AY123" s="44"/>
      <c r="AZ123" s="45"/>
      <c r="BA123" s="45"/>
      <c r="BB123" s="45"/>
      <c r="BC123" s="45"/>
      <c r="BD123" s="45"/>
      <c r="BE123" s="45"/>
      <c r="BF123" s="45"/>
      <c r="BG123" s="45">
        <f t="shared" si="9"/>
        <v>0</v>
      </c>
      <c r="BH123" s="14"/>
    </row>
    <row r="124" spans="1:60" s="15" customFormat="1" ht="24" hidden="1" customHeight="1">
      <c r="A124" s="136"/>
      <c r="B124" s="136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25"/>
      <c r="O124" s="125"/>
      <c r="P124" s="125"/>
      <c r="Q124" s="125"/>
      <c r="R124" s="125"/>
      <c r="S124" s="125"/>
      <c r="T124" s="136">
        <f t="shared" si="13"/>
        <v>0</v>
      </c>
      <c r="U124" s="136"/>
      <c r="V124" s="125"/>
      <c r="W124" s="125"/>
      <c r="X124" s="125">
        <f t="shared" si="14"/>
        <v>0</v>
      </c>
      <c r="Y124" s="125"/>
      <c r="Z124" s="136"/>
      <c r="AA124" s="136"/>
      <c r="AB124" s="125"/>
      <c r="AC124" s="125"/>
      <c r="AD124" s="125"/>
      <c r="AE124" s="125"/>
      <c r="AF124" s="125">
        <f t="shared" si="15"/>
        <v>0</v>
      </c>
      <c r="AG124" s="125"/>
      <c r="AH124" s="48"/>
      <c r="AI124" s="49"/>
      <c r="AJ124" s="48"/>
      <c r="AK124" s="49"/>
      <c r="AL124" s="48"/>
      <c r="AM124" s="49"/>
      <c r="AN124" s="48"/>
      <c r="AO124" s="49"/>
      <c r="AP124" s="48"/>
      <c r="AQ124" s="49"/>
      <c r="AR124" s="48"/>
      <c r="AS124" s="49"/>
      <c r="AT124" s="48"/>
      <c r="AU124" s="49"/>
      <c r="AV124" s="48"/>
      <c r="AW124" s="46"/>
      <c r="AX124" s="46"/>
      <c r="AY124" s="44"/>
      <c r="AZ124" s="45"/>
      <c r="BA124" s="45"/>
      <c r="BB124" s="45"/>
      <c r="BC124" s="45"/>
      <c r="BD124" s="45"/>
      <c r="BE124" s="45"/>
      <c r="BF124" s="45"/>
      <c r="BG124" s="45">
        <f t="shared" si="9"/>
        <v>0</v>
      </c>
      <c r="BH124" s="14"/>
    </row>
    <row r="125" spans="1:60" s="15" customFormat="1" ht="20.25" hidden="1" customHeight="1">
      <c r="A125" s="136"/>
      <c r="B125" s="136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25"/>
      <c r="O125" s="125"/>
      <c r="P125" s="125"/>
      <c r="Q125" s="125"/>
      <c r="R125" s="125"/>
      <c r="S125" s="125"/>
      <c r="T125" s="136">
        <f t="shared" si="13"/>
        <v>0</v>
      </c>
      <c r="U125" s="136"/>
      <c r="V125" s="125"/>
      <c r="W125" s="125"/>
      <c r="X125" s="125">
        <f t="shared" si="14"/>
        <v>0</v>
      </c>
      <c r="Y125" s="125"/>
      <c r="Z125" s="136"/>
      <c r="AA125" s="136"/>
      <c r="AB125" s="125"/>
      <c r="AC125" s="125"/>
      <c r="AD125" s="125"/>
      <c r="AE125" s="125"/>
      <c r="AF125" s="125">
        <f t="shared" si="15"/>
        <v>0</v>
      </c>
      <c r="AG125" s="125"/>
      <c r="AH125" s="48"/>
      <c r="AI125" s="49"/>
      <c r="AJ125" s="48"/>
      <c r="AK125" s="49"/>
      <c r="AL125" s="48"/>
      <c r="AM125" s="49"/>
      <c r="AN125" s="48"/>
      <c r="AO125" s="49"/>
      <c r="AP125" s="48"/>
      <c r="AQ125" s="49"/>
      <c r="AR125" s="48"/>
      <c r="AS125" s="49"/>
      <c r="AT125" s="48"/>
      <c r="AU125" s="49"/>
      <c r="AV125" s="48"/>
      <c r="AW125" s="46"/>
      <c r="AX125" s="46"/>
      <c r="AY125" s="44"/>
      <c r="AZ125" s="45"/>
      <c r="BA125" s="45"/>
      <c r="BB125" s="45"/>
      <c r="BC125" s="45"/>
      <c r="BD125" s="45"/>
      <c r="BE125" s="45"/>
      <c r="BF125" s="45"/>
      <c r="BG125" s="45">
        <f t="shared" si="9"/>
        <v>0</v>
      </c>
      <c r="BH125" s="14"/>
    </row>
    <row r="126" spans="1:60" s="15" customFormat="1" ht="22.5" hidden="1" customHeight="1">
      <c r="A126" s="136"/>
      <c r="B126" s="136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25"/>
      <c r="O126" s="125"/>
      <c r="P126" s="125"/>
      <c r="Q126" s="125"/>
      <c r="R126" s="125"/>
      <c r="S126" s="125"/>
      <c r="T126" s="136">
        <f t="shared" si="13"/>
        <v>0</v>
      </c>
      <c r="U126" s="136"/>
      <c r="V126" s="125"/>
      <c r="W126" s="125"/>
      <c r="X126" s="125">
        <f t="shared" si="14"/>
        <v>0</v>
      </c>
      <c r="Y126" s="125"/>
      <c r="Z126" s="136"/>
      <c r="AA126" s="136"/>
      <c r="AB126" s="125"/>
      <c r="AC126" s="125"/>
      <c r="AD126" s="125"/>
      <c r="AE126" s="125"/>
      <c r="AF126" s="125">
        <f t="shared" si="15"/>
        <v>0</v>
      </c>
      <c r="AG126" s="125"/>
      <c r="AH126" s="48"/>
      <c r="AI126" s="49"/>
      <c r="AJ126" s="48"/>
      <c r="AK126" s="49"/>
      <c r="AL126" s="48"/>
      <c r="AM126" s="49"/>
      <c r="AN126" s="48"/>
      <c r="AO126" s="49"/>
      <c r="AP126" s="48"/>
      <c r="AQ126" s="49"/>
      <c r="AR126" s="48"/>
      <c r="AS126" s="49"/>
      <c r="AT126" s="48"/>
      <c r="AU126" s="49"/>
      <c r="AV126" s="48"/>
      <c r="AW126" s="46"/>
      <c r="AX126" s="46"/>
      <c r="AY126" s="44"/>
      <c r="AZ126" s="45"/>
      <c r="BA126" s="45"/>
      <c r="BB126" s="45"/>
      <c r="BC126" s="45"/>
      <c r="BD126" s="45"/>
      <c r="BE126" s="45"/>
      <c r="BF126" s="45"/>
      <c r="BG126" s="45">
        <f t="shared" si="9"/>
        <v>0</v>
      </c>
      <c r="BH126" s="14"/>
    </row>
    <row r="127" spans="1:60" s="15" customFormat="1" ht="21.75" hidden="1" customHeight="1">
      <c r="A127" s="136"/>
      <c r="B127" s="136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25"/>
      <c r="O127" s="125"/>
      <c r="P127" s="125"/>
      <c r="Q127" s="125"/>
      <c r="R127" s="125"/>
      <c r="S127" s="125"/>
      <c r="T127" s="136">
        <f t="shared" si="13"/>
        <v>0</v>
      </c>
      <c r="U127" s="136"/>
      <c r="V127" s="125"/>
      <c r="W127" s="125"/>
      <c r="X127" s="125">
        <f t="shared" si="14"/>
        <v>0</v>
      </c>
      <c r="Y127" s="125"/>
      <c r="Z127" s="136"/>
      <c r="AA127" s="136"/>
      <c r="AB127" s="125"/>
      <c r="AC127" s="125"/>
      <c r="AD127" s="125"/>
      <c r="AE127" s="125"/>
      <c r="AF127" s="125">
        <f t="shared" si="15"/>
        <v>0</v>
      </c>
      <c r="AG127" s="125"/>
      <c r="AH127" s="48"/>
      <c r="AI127" s="49"/>
      <c r="AJ127" s="48"/>
      <c r="AK127" s="49"/>
      <c r="AL127" s="48"/>
      <c r="AM127" s="49"/>
      <c r="AN127" s="48"/>
      <c r="AO127" s="49"/>
      <c r="AP127" s="48"/>
      <c r="AQ127" s="49"/>
      <c r="AR127" s="48"/>
      <c r="AS127" s="49"/>
      <c r="AT127" s="48"/>
      <c r="AU127" s="49"/>
      <c r="AV127" s="48"/>
      <c r="AW127" s="46"/>
      <c r="AX127" s="46"/>
      <c r="AY127" s="44"/>
      <c r="AZ127" s="45"/>
      <c r="BA127" s="45"/>
      <c r="BB127" s="45"/>
      <c r="BC127" s="45"/>
      <c r="BD127" s="45"/>
      <c r="BE127" s="45"/>
      <c r="BF127" s="45"/>
      <c r="BG127" s="45">
        <f t="shared" si="9"/>
        <v>0</v>
      </c>
      <c r="BH127" s="14"/>
    </row>
    <row r="128" spans="1:60" s="15" customFormat="1" ht="26.25" hidden="1" customHeight="1">
      <c r="A128" s="136"/>
      <c r="B128" s="136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25"/>
      <c r="O128" s="125"/>
      <c r="P128" s="125"/>
      <c r="Q128" s="125"/>
      <c r="R128" s="125"/>
      <c r="S128" s="125"/>
      <c r="T128" s="136">
        <f t="shared" si="13"/>
        <v>0</v>
      </c>
      <c r="U128" s="136"/>
      <c r="V128" s="125"/>
      <c r="W128" s="125"/>
      <c r="X128" s="125">
        <f t="shared" si="14"/>
        <v>0</v>
      </c>
      <c r="Y128" s="125"/>
      <c r="Z128" s="136"/>
      <c r="AA128" s="136"/>
      <c r="AB128" s="125"/>
      <c r="AC128" s="125"/>
      <c r="AD128" s="125"/>
      <c r="AE128" s="125"/>
      <c r="AF128" s="125">
        <f t="shared" si="15"/>
        <v>0</v>
      </c>
      <c r="AG128" s="125"/>
      <c r="AH128" s="48"/>
      <c r="AI128" s="49"/>
      <c r="AJ128" s="48"/>
      <c r="AK128" s="49"/>
      <c r="AL128" s="48"/>
      <c r="AM128" s="49"/>
      <c r="AN128" s="48"/>
      <c r="AO128" s="49"/>
      <c r="AP128" s="48"/>
      <c r="AQ128" s="49"/>
      <c r="AR128" s="48"/>
      <c r="AS128" s="49"/>
      <c r="AT128" s="48"/>
      <c r="AU128" s="49"/>
      <c r="AV128" s="48"/>
      <c r="AW128" s="46"/>
      <c r="AX128" s="46"/>
      <c r="AY128" s="44"/>
      <c r="AZ128" s="45"/>
      <c r="BA128" s="45"/>
      <c r="BB128" s="45"/>
      <c r="BC128" s="45"/>
      <c r="BD128" s="45"/>
      <c r="BE128" s="45"/>
      <c r="BF128" s="45"/>
      <c r="BG128" s="45">
        <f t="shared" si="9"/>
        <v>0</v>
      </c>
      <c r="BH128" s="14"/>
    </row>
    <row r="129" spans="1:60" s="15" customFormat="1" ht="15.75" hidden="1" customHeight="1">
      <c r="A129" s="136"/>
      <c r="B129" s="136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25"/>
      <c r="O129" s="125"/>
      <c r="P129" s="125"/>
      <c r="Q129" s="125"/>
      <c r="R129" s="125"/>
      <c r="S129" s="125"/>
      <c r="T129" s="136">
        <f t="shared" si="13"/>
        <v>0</v>
      </c>
      <c r="U129" s="136"/>
      <c r="V129" s="125"/>
      <c r="W129" s="125"/>
      <c r="X129" s="125">
        <f t="shared" si="14"/>
        <v>0</v>
      </c>
      <c r="Y129" s="125"/>
      <c r="Z129" s="136"/>
      <c r="AA129" s="136"/>
      <c r="AB129" s="125"/>
      <c r="AC129" s="125"/>
      <c r="AD129" s="125"/>
      <c r="AE129" s="125"/>
      <c r="AF129" s="125">
        <f t="shared" si="15"/>
        <v>0</v>
      </c>
      <c r="AG129" s="125"/>
      <c r="AH129" s="48"/>
      <c r="AI129" s="49"/>
      <c r="AJ129" s="48"/>
      <c r="AK129" s="49"/>
      <c r="AL129" s="48"/>
      <c r="AM129" s="49"/>
      <c r="AN129" s="48"/>
      <c r="AO129" s="49"/>
      <c r="AP129" s="48"/>
      <c r="AQ129" s="49"/>
      <c r="AR129" s="48"/>
      <c r="AS129" s="49"/>
      <c r="AT129" s="48"/>
      <c r="AU129" s="49"/>
      <c r="AV129" s="48"/>
      <c r="AW129" s="46"/>
      <c r="AX129" s="46"/>
      <c r="AY129" s="44"/>
      <c r="AZ129" s="45"/>
      <c r="BA129" s="45"/>
      <c r="BB129" s="45"/>
      <c r="BC129" s="45"/>
      <c r="BD129" s="45"/>
      <c r="BE129" s="45"/>
      <c r="BF129" s="45"/>
      <c r="BG129" s="45">
        <f t="shared" si="9"/>
        <v>0</v>
      </c>
      <c r="BH129" s="14"/>
    </row>
    <row r="130" spans="1:60" s="51" customFormat="1" ht="21.75" customHeight="1">
      <c r="A130" s="135"/>
      <c r="B130" s="135"/>
      <c r="C130" s="169" t="s">
        <v>84</v>
      </c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8"/>
      <c r="O130" s="168"/>
      <c r="P130" s="168"/>
      <c r="Q130" s="168"/>
      <c r="R130" s="168"/>
      <c r="S130" s="168"/>
      <c r="T130" s="135">
        <f>SUM(T72:U129)</f>
        <v>163</v>
      </c>
      <c r="U130" s="135"/>
      <c r="V130" s="135">
        <f>SUM(V72:W129)</f>
        <v>4890</v>
      </c>
      <c r="W130" s="135"/>
      <c r="X130" s="135">
        <f>SUM(X72:Y129)</f>
        <v>506</v>
      </c>
      <c r="Y130" s="135"/>
      <c r="Z130" s="135">
        <f>SUM(Z72:AA129)</f>
        <v>210</v>
      </c>
      <c r="AA130" s="135"/>
      <c r="AB130" s="135">
        <f>SUM(AB72:AC129)</f>
        <v>0</v>
      </c>
      <c r="AC130" s="135"/>
      <c r="AD130" s="135">
        <f>SUM(AD72:AE129)</f>
        <v>296</v>
      </c>
      <c r="AE130" s="135"/>
      <c r="AF130" s="135">
        <f>SUM(AF72:AG129)</f>
        <v>4384</v>
      </c>
      <c r="AG130" s="135"/>
      <c r="AH130" s="135">
        <f>SUM(AH72:AI129)</f>
        <v>50</v>
      </c>
      <c r="AI130" s="135"/>
      <c r="AJ130" s="135">
        <f>SUM(AJ72:AK129)</f>
        <v>62</v>
      </c>
      <c r="AK130" s="135"/>
      <c r="AL130" s="135">
        <f>SUM(AL72:AM129)</f>
        <v>50</v>
      </c>
      <c r="AM130" s="135"/>
      <c r="AN130" s="135">
        <f>SUM(AN72:AO129)</f>
        <v>48</v>
      </c>
      <c r="AO130" s="135"/>
      <c r="AP130" s="135">
        <f>SUM(AP72:AQ129)</f>
        <v>58</v>
      </c>
      <c r="AQ130" s="135"/>
      <c r="AR130" s="135">
        <f>SUM(AR72:AS129)</f>
        <v>90</v>
      </c>
      <c r="AS130" s="135"/>
      <c r="AT130" s="135">
        <f>SUM(AT72:AU129)</f>
        <v>94</v>
      </c>
      <c r="AU130" s="135"/>
      <c r="AV130" s="135">
        <f>SUM(AV72:AW102)</f>
        <v>54</v>
      </c>
      <c r="AW130" s="158"/>
      <c r="AX130" s="50"/>
      <c r="AY130" s="44"/>
      <c r="AZ130" s="45"/>
      <c r="BA130" s="45"/>
      <c r="BB130" s="45"/>
      <c r="BC130" s="45"/>
      <c r="BD130" s="45"/>
      <c r="BE130" s="45"/>
      <c r="BF130" s="45"/>
      <c r="BG130" s="45">
        <f t="shared" si="9"/>
        <v>0</v>
      </c>
      <c r="BH130" s="14"/>
    </row>
    <row r="131" spans="1:60" s="51" customFormat="1" ht="22.5" customHeight="1">
      <c r="A131" s="135"/>
      <c r="B131" s="135"/>
      <c r="C131" s="184" t="s">
        <v>93</v>
      </c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68"/>
      <c r="O131" s="168"/>
      <c r="P131" s="168"/>
      <c r="Q131" s="168"/>
      <c r="R131" s="168"/>
      <c r="S131" s="168"/>
      <c r="T131" s="135">
        <f>T70+T130</f>
        <v>180</v>
      </c>
      <c r="U131" s="135"/>
      <c r="V131" s="135">
        <f>V70+V130</f>
        <v>5400</v>
      </c>
      <c r="W131" s="135"/>
      <c r="X131" s="135">
        <f>X70+X130</f>
        <v>550</v>
      </c>
      <c r="Y131" s="135"/>
      <c r="Z131" s="135">
        <f>Z70+Z130</f>
        <v>234</v>
      </c>
      <c r="AA131" s="135"/>
      <c r="AB131" s="135">
        <f>AB70+AB130</f>
        <v>0</v>
      </c>
      <c r="AC131" s="135"/>
      <c r="AD131" s="135">
        <f>AD70+AD130</f>
        <v>316</v>
      </c>
      <c r="AE131" s="135"/>
      <c r="AF131" s="135">
        <f>AF70+AF130</f>
        <v>4850</v>
      </c>
      <c r="AG131" s="135"/>
      <c r="AH131" s="135">
        <f>AH70+AH130</f>
        <v>72</v>
      </c>
      <c r="AI131" s="135"/>
      <c r="AJ131" s="135">
        <f>AJ70+AJ130</f>
        <v>72</v>
      </c>
      <c r="AK131" s="135"/>
      <c r="AL131" s="135">
        <f>AL70+AL130</f>
        <v>50</v>
      </c>
      <c r="AM131" s="135"/>
      <c r="AN131" s="135">
        <f>AN70+AN130</f>
        <v>60</v>
      </c>
      <c r="AO131" s="135"/>
      <c r="AP131" s="135">
        <f>AP70+AP130</f>
        <v>58</v>
      </c>
      <c r="AQ131" s="135"/>
      <c r="AR131" s="135">
        <f>AR70+AR130</f>
        <v>90</v>
      </c>
      <c r="AS131" s="135"/>
      <c r="AT131" s="135">
        <f>AT70+AT130</f>
        <v>94</v>
      </c>
      <c r="AU131" s="135"/>
      <c r="AV131" s="135">
        <f>AV70+AV130</f>
        <v>54</v>
      </c>
      <c r="AW131" s="158"/>
      <c r="AX131" s="50"/>
      <c r="AY131" s="44"/>
      <c r="AZ131" s="45"/>
      <c r="BA131" s="45"/>
      <c r="BB131" s="45"/>
      <c r="BC131" s="45"/>
      <c r="BD131" s="45"/>
      <c r="BE131" s="45"/>
      <c r="BF131" s="45"/>
      <c r="BG131" s="45">
        <f t="shared" si="9"/>
        <v>0</v>
      </c>
      <c r="BH131" s="14"/>
    </row>
    <row r="132" spans="1:60" s="15" customFormat="1" ht="18.75">
      <c r="A132" s="170" t="s">
        <v>94</v>
      </c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1"/>
      <c r="AT132" s="171"/>
      <c r="AU132" s="171"/>
      <c r="AV132" s="171"/>
      <c r="AW132" s="187"/>
      <c r="AY132" s="44"/>
      <c r="AZ132" s="45"/>
      <c r="BA132" s="45"/>
      <c r="BB132" s="45"/>
      <c r="BC132" s="45"/>
      <c r="BD132" s="45"/>
      <c r="BE132" s="45"/>
      <c r="BF132" s="45"/>
      <c r="BG132" s="45">
        <f t="shared" ref="BG132:BG150" si="16">SUM(AY132:BF132)</f>
        <v>0</v>
      </c>
    </row>
    <row r="133" spans="1:60" s="15" customFormat="1" ht="17.25" customHeight="1">
      <c r="A133" s="170" t="s">
        <v>76</v>
      </c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1"/>
      <c r="AT133" s="171"/>
      <c r="AU133" s="171"/>
      <c r="AV133" s="171"/>
      <c r="AW133" s="187"/>
      <c r="AY133" s="44"/>
      <c r="AZ133" s="45"/>
      <c r="BA133" s="45"/>
      <c r="BB133" s="45"/>
      <c r="BC133" s="45"/>
      <c r="BD133" s="45"/>
      <c r="BE133" s="45"/>
      <c r="BF133" s="45"/>
      <c r="BG133" s="45">
        <f t="shared" si="16"/>
        <v>0</v>
      </c>
    </row>
    <row r="134" spans="1:60" s="15" customFormat="1" ht="36.75" customHeight="1">
      <c r="A134" s="160" t="s">
        <v>262</v>
      </c>
      <c r="B134" s="182"/>
      <c r="C134" s="165" t="s">
        <v>95</v>
      </c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25"/>
      <c r="O134" s="125"/>
      <c r="P134" s="125" t="s">
        <v>82</v>
      </c>
      <c r="Q134" s="125"/>
      <c r="R134" s="125"/>
      <c r="S134" s="125"/>
      <c r="T134" s="136">
        <f>V134/30</f>
        <v>4</v>
      </c>
      <c r="U134" s="136"/>
      <c r="V134" s="125">
        <v>120</v>
      </c>
      <c r="W134" s="125"/>
      <c r="X134" s="125">
        <f>SUM(Z134:AE134)</f>
        <v>10</v>
      </c>
      <c r="Y134" s="125"/>
      <c r="Z134" s="136">
        <v>6</v>
      </c>
      <c r="AA134" s="136"/>
      <c r="AB134" s="125"/>
      <c r="AC134" s="125"/>
      <c r="AD134" s="125">
        <v>4</v>
      </c>
      <c r="AE134" s="125"/>
      <c r="AF134" s="125">
        <f>V134-X134</f>
        <v>110</v>
      </c>
      <c r="AG134" s="125"/>
      <c r="AH134" s="48"/>
      <c r="AI134" s="49"/>
      <c r="AJ134" s="48"/>
      <c r="AK134" s="49"/>
      <c r="AL134" s="48">
        <v>6</v>
      </c>
      <c r="AM134" s="49">
        <v>4</v>
      </c>
      <c r="AN134" s="48"/>
      <c r="AO134" s="49"/>
      <c r="AP134" s="48"/>
      <c r="AQ134" s="49"/>
      <c r="AR134" s="48"/>
      <c r="AS134" s="49"/>
      <c r="AT134" s="48"/>
      <c r="AU134" s="49"/>
      <c r="AV134" s="48"/>
      <c r="AW134" s="49"/>
      <c r="AY134" s="44"/>
      <c r="AZ134" s="45"/>
      <c r="BA134" s="45">
        <v>4</v>
      </c>
      <c r="BB134" s="45"/>
      <c r="BC134" s="45"/>
      <c r="BD134" s="45"/>
      <c r="BE134" s="45"/>
      <c r="BF134" s="45"/>
      <c r="BG134" s="45">
        <f>SUM(AY134:BF134)</f>
        <v>4</v>
      </c>
    </row>
    <row r="135" spans="1:60" s="15" customFormat="1" ht="36.75" customHeight="1">
      <c r="A135" s="160" t="s">
        <v>263</v>
      </c>
      <c r="B135" s="182"/>
      <c r="C135" s="165" t="s">
        <v>96</v>
      </c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25"/>
      <c r="O135" s="125"/>
      <c r="P135" s="125" t="s">
        <v>97</v>
      </c>
      <c r="Q135" s="125"/>
      <c r="R135" s="125"/>
      <c r="S135" s="125"/>
      <c r="T135" s="136">
        <f>V135/30</f>
        <v>3</v>
      </c>
      <c r="U135" s="136"/>
      <c r="V135" s="125">
        <v>90</v>
      </c>
      <c r="W135" s="125"/>
      <c r="X135" s="125">
        <f>SUM(Z135:AE135)</f>
        <v>8</v>
      </c>
      <c r="Y135" s="125"/>
      <c r="Z135" s="136">
        <v>4</v>
      </c>
      <c r="AA135" s="136"/>
      <c r="AB135" s="125"/>
      <c r="AC135" s="125"/>
      <c r="AD135" s="125">
        <v>4</v>
      </c>
      <c r="AE135" s="125"/>
      <c r="AF135" s="125">
        <f>V135-X135</f>
        <v>82</v>
      </c>
      <c r="AG135" s="125"/>
      <c r="AH135" s="48"/>
      <c r="AI135" s="49"/>
      <c r="AJ135" s="48"/>
      <c r="AK135" s="49"/>
      <c r="AL135" s="48"/>
      <c r="AM135" s="49"/>
      <c r="AN135" s="48"/>
      <c r="AO135" s="49"/>
      <c r="AP135" s="48">
        <v>4</v>
      </c>
      <c r="AQ135" s="49">
        <v>4</v>
      </c>
      <c r="AR135" s="48"/>
      <c r="AS135" s="49"/>
      <c r="AT135" s="48"/>
      <c r="AU135" s="49"/>
      <c r="AV135" s="48"/>
      <c r="AW135" s="49"/>
      <c r="AY135" s="44"/>
      <c r="AZ135" s="45"/>
      <c r="BA135" s="45"/>
      <c r="BB135" s="45"/>
      <c r="BC135" s="45">
        <v>3</v>
      </c>
      <c r="BD135" s="45"/>
      <c r="BE135" s="45"/>
      <c r="BF135" s="45"/>
      <c r="BG135" s="45">
        <f>SUM(AY135:BF135)</f>
        <v>3</v>
      </c>
    </row>
    <row r="136" spans="1:60" s="15" customFormat="1" ht="36.75" customHeight="1">
      <c r="A136" s="160" t="s">
        <v>264</v>
      </c>
      <c r="B136" s="182"/>
      <c r="C136" s="165" t="s">
        <v>98</v>
      </c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25"/>
      <c r="O136" s="125"/>
      <c r="P136" s="125" t="s">
        <v>99</v>
      </c>
      <c r="Q136" s="125"/>
      <c r="R136" s="125"/>
      <c r="S136" s="125"/>
      <c r="T136" s="136">
        <f>V136/30</f>
        <v>3</v>
      </c>
      <c r="U136" s="136"/>
      <c r="V136" s="125">
        <v>90</v>
      </c>
      <c r="W136" s="125"/>
      <c r="X136" s="125">
        <f>SUM(Z136:AE136)</f>
        <v>8</v>
      </c>
      <c r="Y136" s="125"/>
      <c r="Z136" s="136">
        <v>4</v>
      </c>
      <c r="AA136" s="136"/>
      <c r="AB136" s="125"/>
      <c r="AC136" s="125"/>
      <c r="AD136" s="125">
        <v>4</v>
      </c>
      <c r="AE136" s="125"/>
      <c r="AF136" s="125">
        <f>V136-X136</f>
        <v>82</v>
      </c>
      <c r="AG136" s="125"/>
      <c r="AH136" s="48"/>
      <c r="AI136" s="49"/>
      <c r="AJ136" s="48"/>
      <c r="AK136" s="49"/>
      <c r="AL136" s="48"/>
      <c r="AM136" s="49"/>
      <c r="AN136" s="48"/>
      <c r="AO136" s="49"/>
      <c r="AP136" s="48"/>
      <c r="AQ136" s="49"/>
      <c r="AR136" s="48"/>
      <c r="AS136" s="49"/>
      <c r="AT136" s="48">
        <v>4</v>
      </c>
      <c r="AU136" s="49">
        <v>4</v>
      </c>
      <c r="AV136" s="48"/>
      <c r="AW136" s="49"/>
      <c r="AY136" s="44"/>
      <c r="AZ136" s="45"/>
      <c r="BA136" s="45"/>
      <c r="BB136" s="45"/>
      <c r="BC136" s="45"/>
      <c r="BD136" s="45"/>
      <c r="BE136" s="45">
        <v>3</v>
      </c>
      <c r="BF136" s="45"/>
      <c r="BG136" s="45">
        <f>SUM(AY136:BF136)</f>
        <v>3</v>
      </c>
    </row>
    <row r="137" spans="1:60" s="51" customFormat="1" ht="21.75" customHeight="1">
      <c r="A137" s="135"/>
      <c r="B137" s="135"/>
      <c r="C137" s="169" t="s">
        <v>84</v>
      </c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8"/>
      <c r="O137" s="168"/>
      <c r="P137" s="168"/>
      <c r="Q137" s="168"/>
      <c r="R137" s="168"/>
      <c r="S137" s="168"/>
      <c r="T137" s="135">
        <f>SUM(T134:U136)</f>
        <v>10</v>
      </c>
      <c r="U137" s="135"/>
      <c r="V137" s="135">
        <f>SUM(V134:W136)</f>
        <v>300</v>
      </c>
      <c r="W137" s="135"/>
      <c r="X137" s="135">
        <f>SUM(X134:Y136)</f>
        <v>26</v>
      </c>
      <c r="Y137" s="135"/>
      <c r="Z137" s="135">
        <f>SUM(Z134:AA136)</f>
        <v>14</v>
      </c>
      <c r="AA137" s="135"/>
      <c r="AB137" s="135">
        <f>SUM(AB134:AC136)</f>
        <v>0</v>
      </c>
      <c r="AC137" s="135"/>
      <c r="AD137" s="135">
        <f>SUM(AD134:AE136)</f>
        <v>12</v>
      </c>
      <c r="AE137" s="135"/>
      <c r="AF137" s="135">
        <f>SUM(AF134:AG136)</f>
        <v>274</v>
      </c>
      <c r="AG137" s="135"/>
      <c r="AH137" s="135">
        <f>SUM(AH134:AI136)</f>
        <v>0</v>
      </c>
      <c r="AI137" s="135"/>
      <c r="AJ137" s="135">
        <f>SUM(AJ134:AK136)</f>
        <v>0</v>
      </c>
      <c r="AK137" s="135"/>
      <c r="AL137" s="135">
        <f>SUM(AL134:AM136)</f>
        <v>10</v>
      </c>
      <c r="AM137" s="135"/>
      <c r="AN137" s="135">
        <f>SUM(AN134:AO136)</f>
        <v>0</v>
      </c>
      <c r="AO137" s="135"/>
      <c r="AP137" s="135">
        <f>SUM(AP134:AQ136)</f>
        <v>8</v>
      </c>
      <c r="AQ137" s="135"/>
      <c r="AR137" s="135">
        <f>SUM(AR134:AS136)</f>
        <v>0</v>
      </c>
      <c r="AS137" s="135"/>
      <c r="AT137" s="135">
        <f>SUM(AT134:AU136)</f>
        <v>8</v>
      </c>
      <c r="AU137" s="135"/>
      <c r="AV137" s="135">
        <f>SUM(AV134:AW136)</f>
        <v>0</v>
      </c>
      <c r="AW137" s="135"/>
      <c r="AY137" s="44"/>
      <c r="AZ137" s="45"/>
      <c r="BA137" s="45"/>
      <c r="BB137" s="45"/>
      <c r="BC137" s="45"/>
      <c r="BD137" s="45"/>
      <c r="BE137" s="45"/>
      <c r="BF137" s="45"/>
      <c r="BG137" s="45">
        <f t="shared" si="16"/>
        <v>0</v>
      </c>
    </row>
    <row r="138" spans="1:60" s="15" customFormat="1" ht="15.75" customHeight="1">
      <c r="A138" s="170" t="s">
        <v>85</v>
      </c>
      <c r="B138" s="171"/>
      <c r="C138" s="171"/>
      <c r="D138" s="171"/>
      <c r="E138" s="171"/>
      <c r="F138" s="171"/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87"/>
      <c r="AY138" s="44"/>
      <c r="AZ138" s="45"/>
      <c r="BA138" s="45"/>
      <c r="BB138" s="45"/>
      <c r="BC138" s="45"/>
      <c r="BD138" s="45"/>
      <c r="BE138" s="45"/>
      <c r="BF138" s="45"/>
      <c r="BG138" s="45">
        <f t="shared" si="16"/>
        <v>0</v>
      </c>
    </row>
    <row r="139" spans="1:60" s="15" customFormat="1">
      <c r="A139" s="136" t="s">
        <v>265</v>
      </c>
      <c r="B139" s="136"/>
      <c r="C139" s="165" t="s">
        <v>100</v>
      </c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25"/>
      <c r="O139" s="125"/>
      <c r="P139" s="125" t="s">
        <v>82</v>
      </c>
      <c r="Q139" s="125"/>
      <c r="R139" s="125"/>
      <c r="S139" s="125"/>
      <c r="T139" s="136">
        <f t="shared" ref="T139:T148" si="17">V139/30</f>
        <v>5</v>
      </c>
      <c r="U139" s="136"/>
      <c r="V139" s="125">
        <v>150</v>
      </c>
      <c r="W139" s="125"/>
      <c r="X139" s="125">
        <f t="shared" ref="X139:X148" si="18">SUM(Z139:AE139)</f>
        <v>12</v>
      </c>
      <c r="Y139" s="125"/>
      <c r="Z139" s="136">
        <v>6</v>
      </c>
      <c r="AA139" s="136"/>
      <c r="AB139" s="125"/>
      <c r="AC139" s="125"/>
      <c r="AD139" s="125">
        <v>6</v>
      </c>
      <c r="AE139" s="125"/>
      <c r="AF139" s="125">
        <f t="shared" ref="AF139:AF148" si="19">V139-X139</f>
        <v>138</v>
      </c>
      <c r="AG139" s="125"/>
      <c r="AH139" s="48"/>
      <c r="AI139" s="49"/>
      <c r="AJ139" s="48"/>
      <c r="AK139" s="49"/>
      <c r="AL139" s="48">
        <v>6</v>
      </c>
      <c r="AM139" s="49">
        <v>6</v>
      </c>
      <c r="AN139" s="48"/>
      <c r="AO139" s="49"/>
      <c r="AP139" s="48"/>
      <c r="AQ139" s="49"/>
      <c r="AR139" s="48"/>
      <c r="AS139" s="49"/>
      <c r="AT139" s="48"/>
      <c r="AU139" s="49"/>
      <c r="AV139" s="48"/>
      <c r="AW139" s="49"/>
      <c r="AY139" s="44"/>
      <c r="AZ139" s="45"/>
      <c r="BA139" s="45">
        <v>5</v>
      </c>
      <c r="BB139" s="45"/>
      <c r="BC139" s="45"/>
      <c r="BD139" s="45"/>
      <c r="BE139" s="45"/>
      <c r="BF139" s="45"/>
      <c r="BG139" s="45">
        <f t="shared" si="16"/>
        <v>5</v>
      </c>
    </row>
    <row r="140" spans="1:60" s="15" customFormat="1">
      <c r="A140" s="136" t="s">
        <v>266</v>
      </c>
      <c r="B140" s="136"/>
      <c r="C140" s="165" t="s">
        <v>101</v>
      </c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25"/>
      <c r="O140" s="125"/>
      <c r="P140" s="125" t="s">
        <v>102</v>
      </c>
      <c r="Q140" s="125"/>
      <c r="R140" s="125"/>
      <c r="S140" s="125"/>
      <c r="T140" s="136">
        <f t="shared" si="17"/>
        <v>5</v>
      </c>
      <c r="U140" s="136"/>
      <c r="V140" s="125">
        <v>150</v>
      </c>
      <c r="W140" s="125"/>
      <c r="X140" s="125">
        <f t="shared" si="18"/>
        <v>12</v>
      </c>
      <c r="Y140" s="125"/>
      <c r="Z140" s="136">
        <v>6</v>
      </c>
      <c r="AA140" s="136"/>
      <c r="AB140" s="125"/>
      <c r="AC140" s="125"/>
      <c r="AD140" s="125">
        <v>6</v>
      </c>
      <c r="AE140" s="125"/>
      <c r="AF140" s="125">
        <f t="shared" si="19"/>
        <v>138</v>
      </c>
      <c r="AG140" s="125"/>
      <c r="AH140" s="48"/>
      <c r="AI140" s="49"/>
      <c r="AJ140" s="48"/>
      <c r="AK140" s="49"/>
      <c r="AL140" s="48"/>
      <c r="AM140" s="49"/>
      <c r="AN140" s="48">
        <v>6</v>
      </c>
      <c r="AO140" s="49">
        <v>6</v>
      </c>
      <c r="AP140" s="48"/>
      <c r="AQ140" s="49"/>
      <c r="AR140" s="48"/>
      <c r="AS140" s="49"/>
      <c r="AT140" s="48"/>
      <c r="AU140" s="49"/>
      <c r="AV140" s="48"/>
      <c r="AW140" s="49"/>
      <c r="AY140" s="44"/>
      <c r="AZ140" s="45"/>
      <c r="BA140" s="45"/>
      <c r="BB140" s="45">
        <v>5</v>
      </c>
      <c r="BC140" s="45"/>
      <c r="BD140" s="45"/>
      <c r="BE140" s="45"/>
      <c r="BF140" s="45"/>
      <c r="BG140" s="45">
        <f t="shared" si="16"/>
        <v>5</v>
      </c>
    </row>
    <row r="141" spans="1:60" s="15" customFormat="1">
      <c r="A141" s="136" t="s">
        <v>267</v>
      </c>
      <c r="B141" s="136"/>
      <c r="C141" s="165" t="s">
        <v>103</v>
      </c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25"/>
      <c r="O141" s="125"/>
      <c r="P141" s="125" t="s">
        <v>97</v>
      </c>
      <c r="Q141" s="125"/>
      <c r="R141" s="125"/>
      <c r="S141" s="125"/>
      <c r="T141" s="136">
        <f t="shared" si="17"/>
        <v>5</v>
      </c>
      <c r="U141" s="136"/>
      <c r="V141" s="125">
        <v>150</v>
      </c>
      <c r="W141" s="125"/>
      <c r="X141" s="125">
        <f t="shared" si="18"/>
        <v>12</v>
      </c>
      <c r="Y141" s="125"/>
      <c r="Z141" s="136">
        <v>6</v>
      </c>
      <c r="AA141" s="136"/>
      <c r="AB141" s="125"/>
      <c r="AC141" s="125"/>
      <c r="AD141" s="125">
        <v>6</v>
      </c>
      <c r="AE141" s="125"/>
      <c r="AF141" s="125">
        <f t="shared" si="19"/>
        <v>138</v>
      </c>
      <c r="AG141" s="125"/>
      <c r="AH141" s="48"/>
      <c r="AI141" s="49"/>
      <c r="AJ141" s="48"/>
      <c r="AK141" s="49"/>
      <c r="AL141" s="48"/>
      <c r="AM141" s="49"/>
      <c r="AN141" s="48"/>
      <c r="AO141" s="49"/>
      <c r="AP141" s="48">
        <v>6</v>
      </c>
      <c r="AQ141" s="49">
        <v>6</v>
      </c>
      <c r="AR141" s="48"/>
      <c r="AS141" s="49"/>
      <c r="AT141" s="48"/>
      <c r="AU141" s="49"/>
      <c r="AV141" s="48"/>
      <c r="AW141" s="49"/>
      <c r="AY141" s="44"/>
      <c r="AZ141" s="45"/>
      <c r="BA141" s="45"/>
      <c r="BB141" s="45"/>
      <c r="BC141" s="45">
        <v>5</v>
      </c>
      <c r="BD141" s="45"/>
      <c r="BE141" s="45"/>
      <c r="BF141" s="45"/>
      <c r="BG141" s="45">
        <f t="shared" si="16"/>
        <v>5</v>
      </c>
    </row>
    <row r="142" spans="1:60" s="15" customFormat="1">
      <c r="A142" s="136" t="s">
        <v>268</v>
      </c>
      <c r="B142" s="136"/>
      <c r="C142" s="165" t="s">
        <v>104</v>
      </c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25"/>
      <c r="O142" s="125"/>
      <c r="P142" s="125" t="s">
        <v>97</v>
      </c>
      <c r="Q142" s="125"/>
      <c r="R142" s="125"/>
      <c r="S142" s="125"/>
      <c r="T142" s="136">
        <f t="shared" si="17"/>
        <v>5</v>
      </c>
      <c r="U142" s="136"/>
      <c r="V142" s="125">
        <v>150</v>
      </c>
      <c r="W142" s="125"/>
      <c r="X142" s="125">
        <f t="shared" si="18"/>
        <v>12</v>
      </c>
      <c r="Y142" s="125"/>
      <c r="Z142" s="136">
        <v>6</v>
      </c>
      <c r="AA142" s="136"/>
      <c r="AB142" s="125"/>
      <c r="AC142" s="125"/>
      <c r="AD142" s="125">
        <v>6</v>
      </c>
      <c r="AE142" s="125"/>
      <c r="AF142" s="125">
        <f t="shared" si="19"/>
        <v>138</v>
      </c>
      <c r="AG142" s="125"/>
      <c r="AH142" s="48"/>
      <c r="AI142" s="49"/>
      <c r="AJ142" s="48"/>
      <c r="AK142" s="49"/>
      <c r="AL142" s="48"/>
      <c r="AM142" s="49"/>
      <c r="AN142" s="48"/>
      <c r="AO142" s="49"/>
      <c r="AP142" s="48">
        <v>6</v>
      </c>
      <c r="AQ142" s="49">
        <v>6</v>
      </c>
      <c r="AR142" s="48"/>
      <c r="AS142" s="49"/>
      <c r="AT142" s="48"/>
      <c r="AU142" s="49"/>
      <c r="AV142" s="48"/>
      <c r="AW142" s="49"/>
      <c r="AY142" s="44"/>
      <c r="AZ142" s="45"/>
      <c r="BA142" s="45"/>
      <c r="BB142" s="45"/>
      <c r="BC142" s="45">
        <v>5</v>
      </c>
      <c r="BD142" s="45"/>
      <c r="BE142" s="45"/>
      <c r="BF142" s="45"/>
      <c r="BG142" s="45">
        <f t="shared" si="16"/>
        <v>5</v>
      </c>
    </row>
    <row r="143" spans="1:60" s="15" customFormat="1">
      <c r="A143" s="136" t="s">
        <v>269</v>
      </c>
      <c r="B143" s="136"/>
      <c r="C143" s="165" t="s">
        <v>105</v>
      </c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25"/>
      <c r="O143" s="125"/>
      <c r="P143" s="125" t="s">
        <v>106</v>
      </c>
      <c r="Q143" s="125"/>
      <c r="R143" s="125"/>
      <c r="S143" s="125"/>
      <c r="T143" s="136">
        <f t="shared" si="17"/>
        <v>5</v>
      </c>
      <c r="U143" s="136"/>
      <c r="V143" s="125">
        <v>150</v>
      </c>
      <c r="W143" s="125"/>
      <c r="X143" s="125">
        <f t="shared" si="18"/>
        <v>12</v>
      </c>
      <c r="Y143" s="125"/>
      <c r="Z143" s="136">
        <v>6</v>
      </c>
      <c r="AA143" s="136"/>
      <c r="AB143" s="125"/>
      <c r="AC143" s="125"/>
      <c r="AD143" s="125">
        <v>6</v>
      </c>
      <c r="AE143" s="125"/>
      <c r="AF143" s="125">
        <f t="shared" si="19"/>
        <v>138</v>
      </c>
      <c r="AG143" s="125"/>
      <c r="AH143" s="48"/>
      <c r="AI143" s="49"/>
      <c r="AJ143" s="48"/>
      <c r="AK143" s="49"/>
      <c r="AL143" s="48"/>
      <c r="AM143" s="49"/>
      <c r="AN143" s="48"/>
      <c r="AO143" s="49"/>
      <c r="AP143" s="48"/>
      <c r="AQ143" s="49"/>
      <c r="AR143" s="48">
        <v>6</v>
      </c>
      <c r="AS143" s="49">
        <v>6</v>
      </c>
      <c r="AT143" s="48"/>
      <c r="AU143" s="49"/>
      <c r="AV143" s="48"/>
      <c r="AW143" s="49"/>
      <c r="AY143" s="44"/>
      <c r="AZ143" s="45"/>
      <c r="BA143" s="45"/>
      <c r="BB143" s="45"/>
      <c r="BC143" s="45"/>
      <c r="BD143" s="45">
        <v>5</v>
      </c>
      <c r="BE143" s="45"/>
      <c r="BF143" s="45"/>
      <c r="BG143" s="45">
        <f t="shared" si="16"/>
        <v>5</v>
      </c>
    </row>
    <row r="144" spans="1:60" s="15" customFormat="1">
      <c r="A144" s="136" t="s">
        <v>270</v>
      </c>
      <c r="B144" s="136"/>
      <c r="C144" s="165" t="s">
        <v>107</v>
      </c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25"/>
      <c r="O144" s="125"/>
      <c r="P144" s="125" t="s">
        <v>106</v>
      </c>
      <c r="Q144" s="125"/>
      <c r="R144" s="125"/>
      <c r="S144" s="125"/>
      <c r="T144" s="136">
        <f t="shared" si="17"/>
        <v>5</v>
      </c>
      <c r="U144" s="136"/>
      <c r="V144" s="125">
        <v>150</v>
      </c>
      <c r="W144" s="125"/>
      <c r="X144" s="125">
        <f t="shared" si="18"/>
        <v>12</v>
      </c>
      <c r="Y144" s="125"/>
      <c r="Z144" s="136">
        <v>6</v>
      </c>
      <c r="AA144" s="136"/>
      <c r="AB144" s="125"/>
      <c r="AC144" s="125"/>
      <c r="AD144" s="125">
        <v>6</v>
      </c>
      <c r="AE144" s="125"/>
      <c r="AF144" s="125">
        <f t="shared" si="19"/>
        <v>138</v>
      </c>
      <c r="AG144" s="125"/>
      <c r="AH144" s="48"/>
      <c r="AI144" s="49"/>
      <c r="AJ144" s="48"/>
      <c r="AK144" s="49"/>
      <c r="AL144" s="48"/>
      <c r="AM144" s="49"/>
      <c r="AN144" s="48"/>
      <c r="AO144" s="49"/>
      <c r="AP144" s="48"/>
      <c r="AQ144" s="49"/>
      <c r="AR144" s="48">
        <v>6</v>
      </c>
      <c r="AS144" s="49">
        <v>6</v>
      </c>
      <c r="AT144" s="48"/>
      <c r="AU144" s="49"/>
      <c r="AV144" s="48"/>
      <c r="AW144" s="49"/>
      <c r="AY144" s="44"/>
      <c r="AZ144" s="45"/>
      <c r="BA144" s="45"/>
      <c r="BB144" s="45"/>
      <c r="BC144" s="45"/>
      <c r="BD144" s="45">
        <v>5</v>
      </c>
      <c r="BE144" s="45"/>
      <c r="BF144" s="45"/>
      <c r="BG144" s="45">
        <f t="shared" si="16"/>
        <v>5</v>
      </c>
    </row>
    <row r="145" spans="1:60" s="15" customFormat="1">
      <c r="A145" s="136" t="s">
        <v>271</v>
      </c>
      <c r="B145" s="136"/>
      <c r="C145" s="165" t="s">
        <v>108</v>
      </c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25"/>
      <c r="O145" s="125"/>
      <c r="P145" s="125" t="s">
        <v>109</v>
      </c>
      <c r="Q145" s="125"/>
      <c r="R145" s="125"/>
      <c r="S145" s="125"/>
      <c r="T145" s="136">
        <f t="shared" si="17"/>
        <v>5</v>
      </c>
      <c r="U145" s="136"/>
      <c r="V145" s="125">
        <v>150</v>
      </c>
      <c r="W145" s="125"/>
      <c r="X145" s="125">
        <f t="shared" si="18"/>
        <v>12</v>
      </c>
      <c r="Y145" s="125"/>
      <c r="Z145" s="136">
        <v>6</v>
      </c>
      <c r="AA145" s="136"/>
      <c r="AB145" s="125"/>
      <c r="AC145" s="125"/>
      <c r="AD145" s="125">
        <v>6</v>
      </c>
      <c r="AE145" s="125"/>
      <c r="AF145" s="125">
        <f t="shared" si="19"/>
        <v>138</v>
      </c>
      <c r="AG145" s="125"/>
      <c r="AH145" s="48"/>
      <c r="AI145" s="49"/>
      <c r="AJ145" s="48"/>
      <c r="AK145" s="49"/>
      <c r="AL145" s="48"/>
      <c r="AM145" s="49"/>
      <c r="AN145" s="48"/>
      <c r="AO145" s="49"/>
      <c r="AP145" s="48"/>
      <c r="AQ145" s="49"/>
      <c r="AR145" s="48"/>
      <c r="AS145" s="49"/>
      <c r="AT145" s="48">
        <v>6</v>
      </c>
      <c r="AU145" s="49">
        <v>6</v>
      </c>
      <c r="AV145" s="48"/>
      <c r="AW145" s="49"/>
      <c r="AY145" s="44"/>
      <c r="AZ145" s="45"/>
      <c r="BA145" s="45"/>
      <c r="BB145" s="45"/>
      <c r="BC145" s="45"/>
      <c r="BD145" s="45"/>
      <c r="BE145" s="45">
        <v>5</v>
      </c>
      <c r="BF145" s="45"/>
      <c r="BG145" s="45">
        <f t="shared" si="16"/>
        <v>5</v>
      </c>
    </row>
    <row r="146" spans="1:60" s="15" customFormat="1">
      <c r="A146" s="136" t="s">
        <v>272</v>
      </c>
      <c r="B146" s="136"/>
      <c r="C146" s="165" t="s">
        <v>110</v>
      </c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25"/>
      <c r="O146" s="125"/>
      <c r="P146" s="125" t="s">
        <v>99</v>
      </c>
      <c r="Q146" s="125"/>
      <c r="R146" s="125"/>
      <c r="S146" s="125"/>
      <c r="T146" s="136">
        <f t="shared" si="17"/>
        <v>5</v>
      </c>
      <c r="U146" s="136"/>
      <c r="V146" s="125">
        <v>150</v>
      </c>
      <c r="W146" s="125"/>
      <c r="X146" s="125">
        <f t="shared" si="18"/>
        <v>12</v>
      </c>
      <c r="Y146" s="125"/>
      <c r="Z146" s="136">
        <v>6</v>
      </c>
      <c r="AA146" s="136"/>
      <c r="AB146" s="125"/>
      <c r="AC146" s="125"/>
      <c r="AD146" s="125">
        <v>6</v>
      </c>
      <c r="AE146" s="125"/>
      <c r="AF146" s="125">
        <f t="shared" si="19"/>
        <v>138</v>
      </c>
      <c r="AG146" s="125"/>
      <c r="AH146" s="48"/>
      <c r="AI146" s="49"/>
      <c r="AJ146" s="48"/>
      <c r="AK146" s="49"/>
      <c r="AL146" s="48"/>
      <c r="AM146" s="49"/>
      <c r="AN146" s="48"/>
      <c r="AO146" s="49"/>
      <c r="AP146" s="48"/>
      <c r="AQ146" s="49"/>
      <c r="AR146" s="48"/>
      <c r="AS146" s="49"/>
      <c r="AT146" s="48">
        <v>6</v>
      </c>
      <c r="AU146" s="49">
        <v>6</v>
      </c>
      <c r="AV146" s="48"/>
      <c r="AW146" s="49"/>
      <c r="AY146" s="44"/>
      <c r="AZ146" s="45"/>
      <c r="BA146" s="45"/>
      <c r="BB146" s="45"/>
      <c r="BC146" s="45"/>
      <c r="BD146" s="45"/>
      <c r="BE146" s="45">
        <v>5</v>
      </c>
      <c r="BF146" s="45"/>
      <c r="BG146" s="45">
        <f t="shared" si="16"/>
        <v>5</v>
      </c>
    </row>
    <row r="147" spans="1:60" s="15" customFormat="1">
      <c r="A147" s="136" t="s">
        <v>273</v>
      </c>
      <c r="B147" s="136"/>
      <c r="C147" s="165" t="s">
        <v>111</v>
      </c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25"/>
      <c r="O147" s="125"/>
      <c r="P147" s="125" t="s">
        <v>112</v>
      </c>
      <c r="Q147" s="125"/>
      <c r="R147" s="125"/>
      <c r="S147" s="125"/>
      <c r="T147" s="136">
        <f t="shared" si="17"/>
        <v>5</v>
      </c>
      <c r="U147" s="136"/>
      <c r="V147" s="125">
        <v>150</v>
      </c>
      <c r="W147" s="125"/>
      <c r="X147" s="125">
        <f t="shared" si="18"/>
        <v>12</v>
      </c>
      <c r="Y147" s="125"/>
      <c r="Z147" s="136">
        <v>6</v>
      </c>
      <c r="AA147" s="136"/>
      <c r="AB147" s="125"/>
      <c r="AC147" s="125"/>
      <c r="AD147" s="125">
        <v>6</v>
      </c>
      <c r="AE147" s="125"/>
      <c r="AF147" s="125">
        <f t="shared" si="19"/>
        <v>138</v>
      </c>
      <c r="AG147" s="125"/>
      <c r="AH147" s="48"/>
      <c r="AI147" s="49"/>
      <c r="AJ147" s="48"/>
      <c r="AK147" s="49"/>
      <c r="AL147" s="48"/>
      <c r="AM147" s="49"/>
      <c r="AN147" s="48"/>
      <c r="AO147" s="49"/>
      <c r="AP147" s="48"/>
      <c r="AQ147" s="49"/>
      <c r="AR147" s="48"/>
      <c r="AS147" s="49"/>
      <c r="AT147" s="48"/>
      <c r="AU147" s="49"/>
      <c r="AV147" s="48">
        <v>6</v>
      </c>
      <c r="AW147" s="49">
        <v>6</v>
      </c>
      <c r="AY147" s="44"/>
      <c r="AZ147" s="45"/>
      <c r="BA147" s="45"/>
      <c r="BB147" s="45"/>
      <c r="BC147" s="45"/>
      <c r="BD147" s="45"/>
      <c r="BE147" s="45"/>
      <c r="BF147" s="45">
        <v>5</v>
      </c>
      <c r="BG147" s="45">
        <f t="shared" si="16"/>
        <v>5</v>
      </c>
    </row>
    <row r="148" spans="1:60" s="15" customFormat="1">
      <c r="A148" s="136" t="s">
        <v>274</v>
      </c>
      <c r="B148" s="136"/>
      <c r="C148" s="165" t="s">
        <v>113</v>
      </c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25"/>
      <c r="O148" s="125"/>
      <c r="P148" s="125" t="s">
        <v>112</v>
      </c>
      <c r="Q148" s="125"/>
      <c r="R148" s="125"/>
      <c r="S148" s="125"/>
      <c r="T148" s="136">
        <f t="shared" si="17"/>
        <v>5</v>
      </c>
      <c r="U148" s="136"/>
      <c r="V148" s="125">
        <v>150</v>
      </c>
      <c r="W148" s="125"/>
      <c r="X148" s="125">
        <f t="shared" si="18"/>
        <v>12</v>
      </c>
      <c r="Y148" s="125"/>
      <c r="Z148" s="136">
        <v>6</v>
      </c>
      <c r="AA148" s="136"/>
      <c r="AB148" s="125"/>
      <c r="AC148" s="125"/>
      <c r="AD148" s="125">
        <v>6</v>
      </c>
      <c r="AE148" s="125"/>
      <c r="AF148" s="125">
        <f t="shared" si="19"/>
        <v>138</v>
      </c>
      <c r="AG148" s="125"/>
      <c r="AH148" s="48"/>
      <c r="AI148" s="49"/>
      <c r="AJ148" s="48"/>
      <c r="AK148" s="49"/>
      <c r="AL148" s="48"/>
      <c r="AM148" s="49"/>
      <c r="AN148" s="48"/>
      <c r="AO148" s="49"/>
      <c r="AP148" s="48"/>
      <c r="AQ148" s="49"/>
      <c r="AR148" s="48"/>
      <c r="AS148" s="49"/>
      <c r="AT148" s="48"/>
      <c r="AU148" s="49"/>
      <c r="AV148" s="48">
        <v>6</v>
      </c>
      <c r="AW148" s="49">
        <v>6</v>
      </c>
      <c r="AY148" s="44"/>
      <c r="AZ148" s="45"/>
      <c r="BA148" s="45"/>
      <c r="BB148" s="45"/>
      <c r="BC148" s="45"/>
      <c r="BD148" s="45"/>
      <c r="BE148" s="45"/>
      <c r="BF148" s="45">
        <v>5</v>
      </c>
      <c r="BG148" s="45">
        <f t="shared" si="16"/>
        <v>5</v>
      </c>
    </row>
    <row r="149" spans="1:60" s="51" customFormat="1" ht="21.75" customHeight="1">
      <c r="A149" s="135"/>
      <c r="B149" s="135"/>
      <c r="C149" s="169" t="s">
        <v>84</v>
      </c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8"/>
      <c r="O149" s="168"/>
      <c r="P149" s="168"/>
      <c r="Q149" s="168"/>
      <c r="R149" s="168"/>
      <c r="S149" s="168"/>
      <c r="T149" s="135">
        <f>SUM(T139:U148)</f>
        <v>50</v>
      </c>
      <c r="U149" s="135"/>
      <c r="V149" s="135">
        <f>SUM(V139:W148)</f>
        <v>1500</v>
      </c>
      <c r="W149" s="135"/>
      <c r="X149" s="135">
        <f>SUM(X139:Y148)</f>
        <v>120</v>
      </c>
      <c r="Y149" s="135"/>
      <c r="Z149" s="135">
        <f>SUM(Z139:AA148)</f>
        <v>60</v>
      </c>
      <c r="AA149" s="135"/>
      <c r="AB149" s="135">
        <f>SUM(AB139:AC148)</f>
        <v>0</v>
      </c>
      <c r="AC149" s="135"/>
      <c r="AD149" s="135">
        <f>SUM(AD139:AE148)</f>
        <v>60</v>
      </c>
      <c r="AE149" s="135"/>
      <c r="AF149" s="135">
        <f>SUM(AF139:AG148)</f>
        <v>1380</v>
      </c>
      <c r="AG149" s="135"/>
      <c r="AH149" s="135">
        <f>SUM(AH139:AI148)</f>
        <v>0</v>
      </c>
      <c r="AI149" s="135"/>
      <c r="AJ149" s="135">
        <f>SUM(AJ139:AK148)</f>
        <v>0</v>
      </c>
      <c r="AK149" s="135"/>
      <c r="AL149" s="135">
        <f>SUM(AL139:AM148)</f>
        <v>12</v>
      </c>
      <c r="AM149" s="135"/>
      <c r="AN149" s="135">
        <f>SUM(AN139:AO148)</f>
        <v>12</v>
      </c>
      <c r="AO149" s="135"/>
      <c r="AP149" s="135">
        <f>SUM(AP139:AQ148)</f>
        <v>24</v>
      </c>
      <c r="AQ149" s="135"/>
      <c r="AR149" s="135">
        <f>SUM(AR139:AS148)</f>
        <v>24</v>
      </c>
      <c r="AS149" s="135"/>
      <c r="AT149" s="135">
        <f>SUM(AT139:AU148)</f>
        <v>24</v>
      </c>
      <c r="AU149" s="135"/>
      <c r="AV149" s="135">
        <f>SUM(AV139:AW148)</f>
        <v>24</v>
      </c>
      <c r="AW149" s="135"/>
      <c r="AY149" s="44"/>
      <c r="AZ149" s="45"/>
      <c r="BA149" s="45"/>
      <c r="BB149" s="45"/>
      <c r="BC149" s="45"/>
      <c r="BD149" s="45"/>
      <c r="BE149" s="45"/>
      <c r="BF149" s="45"/>
      <c r="BG149" s="45">
        <f t="shared" si="16"/>
        <v>0</v>
      </c>
    </row>
    <row r="150" spans="1:60" s="51" customFormat="1" ht="20.25" customHeight="1">
      <c r="A150" s="135"/>
      <c r="B150" s="135"/>
      <c r="C150" s="184" t="s">
        <v>93</v>
      </c>
      <c r="D150" s="184"/>
      <c r="E150" s="184"/>
      <c r="F150" s="184"/>
      <c r="G150" s="184"/>
      <c r="H150" s="184"/>
      <c r="I150" s="184"/>
      <c r="J150" s="184"/>
      <c r="K150" s="184"/>
      <c r="L150" s="184"/>
      <c r="M150" s="184"/>
      <c r="N150" s="168"/>
      <c r="O150" s="168"/>
      <c r="P150" s="168"/>
      <c r="Q150" s="168"/>
      <c r="R150" s="168"/>
      <c r="S150" s="168"/>
      <c r="T150" s="135">
        <f>T149+T137</f>
        <v>60</v>
      </c>
      <c r="U150" s="135"/>
      <c r="V150" s="135">
        <f>V149+V137</f>
        <v>1800</v>
      </c>
      <c r="W150" s="135"/>
      <c r="X150" s="135">
        <f>X149+X137</f>
        <v>146</v>
      </c>
      <c r="Y150" s="135"/>
      <c r="Z150" s="135">
        <f>Z149+Z137</f>
        <v>74</v>
      </c>
      <c r="AA150" s="135"/>
      <c r="AB150" s="135">
        <f>AB149+AB137</f>
        <v>0</v>
      </c>
      <c r="AC150" s="135"/>
      <c r="AD150" s="135">
        <f>AD149+AD137</f>
        <v>72</v>
      </c>
      <c r="AE150" s="135"/>
      <c r="AF150" s="135">
        <f>AF149+AF137</f>
        <v>1654</v>
      </c>
      <c r="AG150" s="135"/>
      <c r="AH150" s="135">
        <f>AH149+AH137</f>
        <v>0</v>
      </c>
      <c r="AI150" s="135"/>
      <c r="AJ150" s="135">
        <f>AJ149+AJ137</f>
        <v>0</v>
      </c>
      <c r="AK150" s="135"/>
      <c r="AL150" s="135">
        <f>AL149+AL137</f>
        <v>22</v>
      </c>
      <c r="AM150" s="135"/>
      <c r="AN150" s="135">
        <f>AN149+AN137</f>
        <v>12</v>
      </c>
      <c r="AO150" s="135"/>
      <c r="AP150" s="135">
        <f>AP149+AP137</f>
        <v>32</v>
      </c>
      <c r="AQ150" s="135"/>
      <c r="AR150" s="135">
        <f>AR149+AR137</f>
        <v>24</v>
      </c>
      <c r="AS150" s="135"/>
      <c r="AT150" s="135">
        <f>AT149+AT137</f>
        <v>32</v>
      </c>
      <c r="AU150" s="135"/>
      <c r="AV150" s="135">
        <f>AV149+AV137</f>
        <v>24</v>
      </c>
      <c r="AW150" s="135"/>
      <c r="AY150" s="44"/>
      <c r="AZ150" s="45"/>
      <c r="BA150" s="45"/>
      <c r="BB150" s="45"/>
      <c r="BC150" s="45"/>
      <c r="BD150" s="45"/>
      <c r="BE150" s="45"/>
      <c r="BF150" s="45"/>
      <c r="BG150" s="45">
        <f t="shared" si="16"/>
        <v>0</v>
      </c>
    </row>
    <row r="151" spans="1:60" s="51" customFormat="1" ht="18" hidden="1" customHeight="1">
      <c r="A151" s="185" t="s">
        <v>114</v>
      </c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  <c r="AT151" s="186"/>
      <c r="AU151" s="186"/>
      <c r="AV151" s="186"/>
      <c r="AW151" s="186"/>
      <c r="AX151" s="55"/>
      <c r="AY151" s="44"/>
      <c r="AZ151" s="45"/>
      <c r="BA151" s="45"/>
      <c r="BB151" s="45"/>
      <c r="BC151" s="45"/>
      <c r="BD151" s="45"/>
      <c r="BE151" s="45"/>
      <c r="BF151" s="45"/>
      <c r="BG151" s="45">
        <f>SUM(AY151:BF151)</f>
        <v>0</v>
      </c>
      <c r="BH151" s="14"/>
    </row>
    <row r="152" spans="1:60" s="15" customFormat="1" ht="21" hidden="1" customHeight="1">
      <c r="A152" s="160">
        <v>1</v>
      </c>
      <c r="B152" s="182"/>
      <c r="C152" s="179" t="s">
        <v>115</v>
      </c>
      <c r="D152" s="180"/>
      <c r="E152" s="180"/>
      <c r="F152" s="180"/>
      <c r="G152" s="180"/>
      <c r="H152" s="180"/>
      <c r="I152" s="180"/>
      <c r="J152" s="180"/>
      <c r="K152" s="180"/>
      <c r="L152" s="180"/>
      <c r="M152" s="181"/>
      <c r="N152" s="126"/>
      <c r="O152" s="127"/>
      <c r="P152" s="126"/>
      <c r="Q152" s="127"/>
      <c r="R152" s="126"/>
      <c r="S152" s="127"/>
      <c r="T152" s="160" t="s">
        <v>116</v>
      </c>
      <c r="U152" s="182"/>
      <c r="V152" s="126"/>
      <c r="W152" s="127"/>
      <c r="X152" s="126"/>
      <c r="Y152" s="127"/>
      <c r="Z152" s="160"/>
      <c r="AA152" s="182"/>
      <c r="AB152" s="126"/>
      <c r="AC152" s="127"/>
      <c r="AD152" s="126"/>
      <c r="AE152" s="127"/>
      <c r="AF152" s="126"/>
      <c r="AG152" s="127"/>
      <c r="AH152" s="174"/>
      <c r="AI152" s="175"/>
      <c r="AJ152" s="174"/>
      <c r="AK152" s="175"/>
      <c r="AL152" s="174"/>
      <c r="AM152" s="175"/>
      <c r="AN152" s="174"/>
      <c r="AO152" s="175"/>
      <c r="AP152" s="174"/>
      <c r="AQ152" s="175"/>
      <c r="AR152" s="174"/>
      <c r="AS152" s="175"/>
      <c r="AT152" s="48"/>
      <c r="AU152" s="49"/>
      <c r="AV152" s="48"/>
      <c r="AW152" s="46"/>
      <c r="AX152" s="46"/>
      <c r="AY152" s="44"/>
      <c r="AZ152" s="45"/>
      <c r="BA152" s="45"/>
      <c r="BB152" s="45"/>
      <c r="BC152" s="45"/>
      <c r="BD152" s="45"/>
      <c r="BE152" s="45"/>
      <c r="BF152" s="45"/>
      <c r="BG152" s="45">
        <f>SUM(AY152:BF152)</f>
        <v>0</v>
      </c>
      <c r="BH152" s="14"/>
    </row>
    <row r="153" spans="1:60" s="15" customFormat="1" ht="18" hidden="1" customHeight="1">
      <c r="A153" s="160">
        <v>2</v>
      </c>
      <c r="B153" s="182"/>
      <c r="C153" s="165" t="s">
        <v>81</v>
      </c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25"/>
      <c r="O153" s="125"/>
      <c r="P153" s="125"/>
      <c r="Q153" s="125"/>
      <c r="R153" s="125"/>
      <c r="S153" s="125"/>
      <c r="T153" s="136" t="s">
        <v>116</v>
      </c>
      <c r="U153" s="136"/>
      <c r="V153" s="125"/>
      <c r="W153" s="125"/>
      <c r="X153" s="125">
        <f>SUM(Z153:AE153)</f>
        <v>0</v>
      </c>
      <c r="Y153" s="125"/>
      <c r="Z153" s="136"/>
      <c r="AA153" s="136"/>
      <c r="AB153" s="125"/>
      <c r="AC153" s="125"/>
      <c r="AD153" s="125"/>
      <c r="AE153" s="125"/>
      <c r="AF153" s="125"/>
      <c r="AG153" s="125"/>
      <c r="AH153" s="48"/>
      <c r="AI153" s="49"/>
      <c r="AJ153" s="48"/>
      <c r="AK153" s="49"/>
      <c r="AL153" s="48"/>
      <c r="AM153" s="49"/>
      <c r="AN153" s="48"/>
      <c r="AO153" s="49"/>
      <c r="AP153" s="158" t="s">
        <v>117</v>
      </c>
      <c r="AQ153" s="159"/>
      <c r="AR153" s="158" t="s">
        <v>117</v>
      </c>
      <c r="AS153" s="159"/>
      <c r="AT153" s="48"/>
      <c r="AU153" s="49"/>
      <c r="AV153" s="48"/>
      <c r="AW153" s="46"/>
      <c r="AX153" s="46"/>
      <c r="AY153" s="44"/>
      <c r="AZ153" s="45"/>
      <c r="BA153" s="45"/>
      <c r="BB153" s="45"/>
      <c r="BC153" s="45"/>
      <c r="BD153" s="45"/>
      <c r="BE153" s="45"/>
      <c r="BF153" s="45"/>
      <c r="BG153" s="45">
        <f>SUM(AY153:BF153)</f>
        <v>0</v>
      </c>
      <c r="BH153" s="14"/>
    </row>
    <row r="154" spans="1:60" s="51" customFormat="1" ht="22.5" hidden="1" customHeight="1">
      <c r="A154" s="135"/>
      <c r="B154" s="135"/>
      <c r="C154" s="176" t="s">
        <v>118</v>
      </c>
      <c r="D154" s="177"/>
      <c r="E154" s="177"/>
      <c r="F154" s="177"/>
      <c r="G154" s="177"/>
      <c r="H154" s="177"/>
      <c r="I154" s="177"/>
      <c r="J154" s="177"/>
      <c r="K154" s="177"/>
      <c r="L154" s="177"/>
      <c r="M154" s="178"/>
      <c r="N154" s="168"/>
      <c r="O154" s="168"/>
      <c r="P154" s="168"/>
      <c r="Q154" s="168"/>
      <c r="R154" s="168"/>
      <c r="S154" s="168"/>
      <c r="T154" s="158" t="s">
        <v>117</v>
      </c>
      <c r="U154" s="159"/>
      <c r="V154" s="158" t="s">
        <v>117</v>
      </c>
      <c r="W154" s="159"/>
      <c r="X154" s="168">
        <f>SUM(X152:Y153)</f>
        <v>0</v>
      </c>
      <c r="Y154" s="168"/>
      <c r="Z154" s="168">
        <f>SUM(Z152:AA153)</f>
        <v>0</v>
      </c>
      <c r="AA154" s="168"/>
      <c r="AB154" s="168">
        <f>SUM(AB152:AC153)</f>
        <v>0</v>
      </c>
      <c r="AC154" s="168"/>
      <c r="AD154" s="168">
        <f>SUM(AD152:AE153)</f>
        <v>0</v>
      </c>
      <c r="AE154" s="168"/>
      <c r="AF154" s="168">
        <f>SUM(AF152:AG153)</f>
        <v>0</v>
      </c>
      <c r="AG154" s="168"/>
      <c r="AH154" s="168">
        <v>0</v>
      </c>
      <c r="AI154" s="168"/>
      <c r="AJ154" s="168">
        <v>0</v>
      </c>
      <c r="AK154" s="168"/>
      <c r="AL154" s="158"/>
      <c r="AM154" s="159"/>
      <c r="AN154" s="158"/>
      <c r="AO154" s="159"/>
      <c r="AP154" s="158">
        <v>0</v>
      </c>
      <c r="AQ154" s="159"/>
      <c r="AR154" s="158">
        <v>0</v>
      </c>
      <c r="AS154" s="159"/>
      <c r="AT154" s="158">
        <v>0</v>
      </c>
      <c r="AU154" s="159"/>
      <c r="AV154" s="158">
        <v>0</v>
      </c>
      <c r="AW154" s="173"/>
      <c r="AX154" s="50"/>
      <c r="AY154" s="44"/>
      <c r="AZ154" s="45"/>
      <c r="BA154" s="45"/>
      <c r="BB154" s="45"/>
      <c r="BC154" s="45"/>
      <c r="BD154" s="45"/>
      <c r="BE154" s="45"/>
      <c r="BF154" s="45"/>
      <c r="BG154" s="45">
        <f t="shared" ref="BG154:BG168" si="20">SUM(AY154:BF154)</f>
        <v>0</v>
      </c>
      <c r="BH154" s="14"/>
    </row>
    <row r="155" spans="1:60" s="51" customFormat="1" ht="0.75" hidden="1" customHeight="1">
      <c r="A155" s="56"/>
      <c r="B155" s="50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44"/>
      <c r="AZ155" s="45"/>
      <c r="BA155" s="45"/>
      <c r="BB155" s="45"/>
      <c r="BC155" s="45"/>
      <c r="BD155" s="45"/>
      <c r="BE155" s="45"/>
      <c r="BF155" s="45"/>
      <c r="BG155" s="45">
        <f t="shared" si="20"/>
        <v>0</v>
      </c>
      <c r="BH155" s="14"/>
    </row>
    <row r="156" spans="1:60" s="51" customFormat="1" ht="19.5" hidden="1" customHeight="1">
      <c r="A156" s="170"/>
      <c r="B156" s="171"/>
      <c r="C156" s="171"/>
      <c r="D156" s="171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1"/>
      <c r="AT156" s="171"/>
      <c r="AU156" s="171"/>
      <c r="AV156" s="171"/>
      <c r="AW156" s="171"/>
      <c r="AX156" s="47"/>
      <c r="AY156" s="44"/>
      <c r="AZ156" s="45"/>
      <c r="BA156" s="45"/>
      <c r="BB156" s="45"/>
      <c r="BC156" s="45"/>
      <c r="BD156" s="45"/>
      <c r="BE156" s="45"/>
      <c r="BF156" s="45"/>
      <c r="BG156" s="45"/>
      <c r="BH156" s="14"/>
    </row>
    <row r="157" spans="1:60" s="51" customFormat="1" ht="21.75" hidden="1" customHeight="1">
      <c r="A157" s="136"/>
      <c r="B157" s="136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25"/>
      <c r="O157" s="125"/>
      <c r="P157" s="125"/>
      <c r="Q157" s="125"/>
      <c r="R157" s="125"/>
      <c r="S157" s="125"/>
      <c r="T157" s="136"/>
      <c r="U157" s="136"/>
      <c r="V157" s="125"/>
      <c r="W157" s="125"/>
      <c r="X157" s="125"/>
      <c r="Y157" s="125"/>
      <c r="Z157" s="136"/>
      <c r="AA157" s="136"/>
      <c r="AB157" s="125"/>
      <c r="AC157" s="125"/>
      <c r="AD157" s="125"/>
      <c r="AE157" s="125"/>
      <c r="AF157" s="125"/>
      <c r="AG157" s="125"/>
      <c r="AH157" s="48"/>
      <c r="AI157" s="49"/>
      <c r="AJ157" s="48"/>
      <c r="AK157" s="49"/>
      <c r="AL157" s="48"/>
      <c r="AM157" s="49"/>
      <c r="AN157" s="48"/>
      <c r="AO157" s="49"/>
      <c r="AP157" s="48"/>
      <c r="AQ157" s="49"/>
      <c r="AR157" s="48"/>
      <c r="AS157" s="49"/>
      <c r="AT157" s="160"/>
      <c r="AU157" s="161"/>
      <c r="AV157" s="160"/>
      <c r="AW157" s="183"/>
      <c r="AX157" s="58"/>
      <c r="AY157" s="44"/>
      <c r="AZ157" s="45"/>
      <c r="BA157" s="45"/>
      <c r="BB157" s="45"/>
      <c r="BC157" s="45"/>
      <c r="BD157" s="45"/>
      <c r="BE157" s="45"/>
      <c r="BF157" s="45"/>
      <c r="BG157" s="45"/>
      <c r="BH157" s="14"/>
    </row>
    <row r="158" spans="1:60" s="51" customFormat="1" ht="21.75" hidden="1" customHeight="1">
      <c r="A158" s="136"/>
      <c r="B158" s="136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8"/>
      <c r="O158" s="168"/>
      <c r="P158" s="168"/>
      <c r="Q158" s="168"/>
      <c r="R158" s="168"/>
      <c r="S158" s="168"/>
      <c r="T158" s="135"/>
      <c r="U158" s="135"/>
      <c r="V158" s="135"/>
      <c r="W158" s="135"/>
      <c r="X158" s="135"/>
      <c r="Y158" s="135"/>
      <c r="Z158" s="135"/>
      <c r="AA158" s="135"/>
      <c r="AB158" s="135"/>
      <c r="AC158" s="135"/>
      <c r="AD158" s="135"/>
      <c r="AE158" s="135"/>
      <c r="AF158" s="135"/>
      <c r="AG158" s="135"/>
      <c r="AH158" s="135"/>
      <c r="AI158" s="135"/>
      <c r="AJ158" s="135"/>
      <c r="AK158" s="135"/>
      <c r="AL158" s="135"/>
      <c r="AM158" s="135"/>
      <c r="AN158" s="135"/>
      <c r="AO158" s="135"/>
      <c r="AP158" s="135"/>
      <c r="AQ158" s="135"/>
      <c r="AR158" s="135"/>
      <c r="AS158" s="135"/>
      <c r="AT158" s="135"/>
      <c r="AU158" s="135"/>
      <c r="AV158" s="135"/>
      <c r="AW158" s="158"/>
      <c r="AX158" s="50"/>
      <c r="AY158" s="44"/>
      <c r="AZ158" s="45"/>
      <c r="BA158" s="45"/>
      <c r="BB158" s="45"/>
      <c r="BC158" s="45"/>
      <c r="BD158" s="45"/>
      <c r="BE158" s="45"/>
      <c r="BF158" s="45"/>
      <c r="BG158" s="45"/>
      <c r="BH158" s="14"/>
    </row>
    <row r="159" spans="1:60" s="51" customFormat="1" ht="21.75" hidden="1" customHeight="1">
      <c r="A159" s="170"/>
      <c r="B159" s="171"/>
      <c r="C159" s="171"/>
      <c r="D159" s="171"/>
      <c r="E159" s="171"/>
      <c r="F159" s="171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1"/>
      <c r="AT159" s="171"/>
      <c r="AU159" s="171"/>
      <c r="AV159" s="171"/>
      <c r="AW159" s="171"/>
      <c r="AX159" s="47"/>
      <c r="AY159" s="44"/>
      <c r="AZ159" s="45"/>
      <c r="BA159" s="45"/>
      <c r="BB159" s="45"/>
      <c r="BC159" s="45"/>
      <c r="BD159" s="45"/>
      <c r="BE159" s="45"/>
      <c r="BF159" s="45"/>
      <c r="BG159" s="45"/>
      <c r="BH159" s="14"/>
    </row>
    <row r="160" spans="1:60" s="51" customFormat="1" ht="35.25" hidden="1" customHeight="1">
      <c r="A160" s="136"/>
      <c r="B160" s="136"/>
      <c r="C160" s="172"/>
      <c r="D160" s="172"/>
      <c r="E160" s="172"/>
      <c r="F160" s="172"/>
      <c r="G160" s="172"/>
      <c r="H160" s="172"/>
      <c r="I160" s="172"/>
      <c r="J160" s="172"/>
      <c r="K160" s="172"/>
      <c r="L160" s="172"/>
      <c r="M160" s="172"/>
      <c r="N160" s="125"/>
      <c r="O160" s="125"/>
      <c r="P160" s="125"/>
      <c r="Q160" s="125"/>
      <c r="R160" s="125"/>
      <c r="S160" s="125"/>
      <c r="T160" s="136"/>
      <c r="U160" s="136"/>
      <c r="V160" s="125"/>
      <c r="W160" s="125"/>
      <c r="X160" s="125"/>
      <c r="Y160" s="125"/>
      <c r="Z160" s="136"/>
      <c r="AA160" s="136"/>
      <c r="AB160" s="125"/>
      <c r="AC160" s="125"/>
      <c r="AD160" s="125"/>
      <c r="AE160" s="125"/>
      <c r="AF160" s="125"/>
      <c r="AG160" s="125"/>
      <c r="AH160" s="48"/>
      <c r="AI160" s="49"/>
      <c r="AJ160" s="160"/>
      <c r="AK160" s="161"/>
      <c r="AL160" s="48"/>
      <c r="AM160" s="49"/>
      <c r="AN160" s="48"/>
      <c r="AO160" s="49"/>
      <c r="AP160" s="48"/>
      <c r="AQ160" s="49"/>
      <c r="AR160" s="48"/>
      <c r="AS160" s="49"/>
      <c r="AT160" s="160"/>
      <c r="AU160" s="161"/>
      <c r="AV160" s="160"/>
      <c r="AW160" s="161"/>
      <c r="AY160" s="44"/>
      <c r="AZ160" s="45"/>
      <c r="BA160" s="45"/>
      <c r="BB160" s="45"/>
      <c r="BC160" s="45"/>
      <c r="BD160" s="45"/>
      <c r="BE160" s="45"/>
      <c r="BF160" s="45"/>
      <c r="BG160" s="45"/>
    </row>
    <row r="161" spans="1:60" s="51" customFormat="1" ht="15" hidden="1" customHeight="1">
      <c r="A161" s="136"/>
      <c r="B161" s="136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25"/>
      <c r="O161" s="125"/>
      <c r="P161" s="125"/>
      <c r="Q161" s="125"/>
      <c r="R161" s="125"/>
      <c r="S161" s="125"/>
      <c r="T161" s="136"/>
      <c r="U161" s="136"/>
      <c r="V161" s="125"/>
      <c r="W161" s="125"/>
      <c r="X161" s="125"/>
      <c r="Y161" s="125"/>
      <c r="Z161" s="136"/>
      <c r="AA161" s="136"/>
      <c r="AB161" s="125"/>
      <c r="AC161" s="125"/>
      <c r="AD161" s="125"/>
      <c r="AE161" s="125"/>
      <c r="AF161" s="125"/>
      <c r="AG161" s="125"/>
      <c r="AH161" s="48"/>
      <c r="AI161" s="49"/>
      <c r="AJ161" s="48"/>
      <c r="AK161" s="49"/>
      <c r="AL161" s="48"/>
      <c r="AM161" s="49"/>
      <c r="AN161" s="48"/>
      <c r="AO161" s="49"/>
      <c r="AP161" s="48"/>
      <c r="AQ161" s="49"/>
      <c r="AR161" s="48"/>
      <c r="AS161" s="49"/>
      <c r="AT161" s="160"/>
      <c r="AU161" s="161"/>
      <c r="AV161" s="160"/>
      <c r="AW161" s="161"/>
      <c r="AY161" s="44"/>
      <c r="AZ161" s="45"/>
      <c r="BA161" s="45"/>
      <c r="BB161" s="45"/>
      <c r="BC161" s="45"/>
      <c r="BD161" s="45"/>
      <c r="BE161" s="45"/>
      <c r="BF161" s="45"/>
      <c r="BG161" s="45"/>
    </row>
    <row r="162" spans="1:60" s="51" customFormat="1" ht="21" hidden="1" customHeight="1">
      <c r="A162" s="136"/>
      <c r="B162" s="136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8"/>
      <c r="O162" s="168"/>
      <c r="P162" s="168"/>
      <c r="Q162" s="168"/>
      <c r="R162" s="168"/>
      <c r="S162" s="168"/>
      <c r="T162" s="135"/>
      <c r="U162" s="135"/>
      <c r="V162" s="135"/>
      <c r="W162" s="135"/>
      <c r="X162" s="135"/>
      <c r="Y162" s="135"/>
      <c r="Z162" s="135"/>
      <c r="AA162" s="135"/>
      <c r="AB162" s="135"/>
      <c r="AC162" s="135"/>
      <c r="AD162" s="135"/>
      <c r="AE162" s="135"/>
      <c r="AF162" s="135"/>
      <c r="AG162" s="135"/>
      <c r="AH162" s="135"/>
      <c r="AI162" s="135"/>
      <c r="AJ162" s="135"/>
      <c r="AK162" s="135"/>
      <c r="AL162" s="135"/>
      <c r="AM162" s="135"/>
      <c r="AN162" s="135"/>
      <c r="AO162" s="135"/>
      <c r="AP162" s="135"/>
      <c r="AQ162" s="135"/>
      <c r="AR162" s="135"/>
      <c r="AS162" s="135"/>
      <c r="AT162" s="135"/>
      <c r="AU162" s="135"/>
      <c r="AV162" s="135"/>
      <c r="AW162" s="158"/>
      <c r="AX162" s="50"/>
      <c r="AY162" s="44"/>
      <c r="AZ162" s="45"/>
      <c r="BA162" s="45"/>
      <c r="BB162" s="45"/>
      <c r="BC162" s="45"/>
      <c r="BD162" s="45"/>
      <c r="BE162" s="45"/>
      <c r="BF162" s="45"/>
      <c r="BG162" s="45"/>
      <c r="BH162" s="14"/>
    </row>
    <row r="163" spans="1:60" s="51" customFormat="1" ht="17.25" customHeight="1">
      <c r="A163" s="135"/>
      <c r="B163" s="135"/>
      <c r="C163" s="144" t="s">
        <v>121</v>
      </c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6"/>
      <c r="T163" s="139">
        <f>T162+T158+T150+T131</f>
        <v>240</v>
      </c>
      <c r="U163" s="139"/>
      <c r="V163" s="139">
        <f>V162+V158+V150+V131</f>
        <v>7200</v>
      </c>
      <c r="W163" s="139"/>
      <c r="X163" s="139">
        <f>X162+X158+X150+X131</f>
        <v>696</v>
      </c>
      <c r="Y163" s="139"/>
      <c r="Z163" s="139">
        <f>Z162+Z158+Z150+Z131</f>
        <v>308</v>
      </c>
      <c r="AA163" s="139"/>
      <c r="AB163" s="139">
        <f>AB162+AB158+AB150+AB131</f>
        <v>0</v>
      </c>
      <c r="AC163" s="139"/>
      <c r="AD163" s="139">
        <f>AD162+AD158+AD150+AD131</f>
        <v>388</v>
      </c>
      <c r="AE163" s="139"/>
      <c r="AF163" s="139">
        <f>AF162+AF158+AF150+AF131</f>
        <v>6504</v>
      </c>
      <c r="AG163" s="139"/>
      <c r="AH163" s="158">
        <f>AH150+AH131</f>
        <v>72</v>
      </c>
      <c r="AI163" s="159"/>
      <c r="AJ163" s="158">
        <f>AJ150+AJ131</f>
        <v>72</v>
      </c>
      <c r="AK163" s="159"/>
      <c r="AL163" s="158">
        <f>AL150+AL131</f>
        <v>72</v>
      </c>
      <c r="AM163" s="159"/>
      <c r="AN163" s="158">
        <f>AN150+AN131</f>
        <v>72</v>
      </c>
      <c r="AO163" s="159"/>
      <c r="AP163" s="158">
        <f>AP150+AP131</f>
        <v>90</v>
      </c>
      <c r="AQ163" s="159"/>
      <c r="AR163" s="158">
        <f>AR150+AR131</f>
        <v>114</v>
      </c>
      <c r="AS163" s="159"/>
      <c r="AT163" s="158">
        <f>AT150+AT131</f>
        <v>126</v>
      </c>
      <c r="AU163" s="159"/>
      <c r="AV163" s="158">
        <f>AV150+AV131</f>
        <v>78</v>
      </c>
      <c r="AW163" s="173"/>
      <c r="AX163" s="50"/>
      <c r="AY163" s="44"/>
      <c r="AZ163" s="45"/>
      <c r="BA163" s="45"/>
      <c r="BB163" s="45"/>
      <c r="BC163" s="45"/>
      <c r="BD163" s="45"/>
      <c r="BE163" s="45"/>
      <c r="BF163" s="45"/>
      <c r="BG163" s="45">
        <f t="shared" si="20"/>
        <v>0</v>
      </c>
      <c r="BH163" s="14"/>
    </row>
    <row r="164" spans="1:60" s="51" customFormat="1" ht="17.25" customHeight="1">
      <c r="A164" s="135"/>
      <c r="B164" s="135"/>
      <c r="C164" s="162" t="s">
        <v>121</v>
      </c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4"/>
      <c r="T164" s="154">
        <v>240</v>
      </c>
      <c r="U164" s="154"/>
      <c r="V164" s="154">
        <v>7200</v>
      </c>
      <c r="W164" s="154"/>
      <c r="X164" s="154">
        <f>SUM(AH164:AW164)</f>
        <v>696</v>
      </c>
      <c r="Y164" s="154"/>
      <c r="Z164" s="139"/>
      <c r="AA164" s="139"/>
      <c r="AB164" s="139"/>
      <c r="AC164" s="139"/>
      <c r="AD164" s="139"/>
      <c r="AE164" s="139"/>
      <c r="AF164" s="154">
        <f>V164-X164</f>
        <v>6504</v>
      </c>
      <c r="AG164" s="154"/>
      <c r="AH164" s="147">
        <v>72</v>
      </c>
      <c r="AI164" s="148"/>
      <c r="AJ164" s="147">
        <v>72</v>
      </c>
      <c r="AK164" s="148"/>
      <c r="AL164" s="147">
        <v>72</v>
      </c>
      <c r="AM164" s="148"/>
      <c r="AN164" s="147">
        <v>72</v>
      </c>
      <c r="AO164" s="148"/>
      <c r="AP164" s="147">
        <v>90</v>
      </c>
      <c r="AQ164" s="148"/>
      <c r="AR164" s="147">
        <v>114</v>
      </c>
      <c r="AS164" s="148"/>
      <c r="AT164" s="147">
        <v>126</v>
      </c>
      <c r="AU164" s="148"/>
      <c r="AV164" s="147">
        <v>78</v>
      </c>
      <c r="AW164" s="153"/>
      <c r="AX164" s="59"/>
      <c r="AY164" s="44">
        <f t="shared" ref="AY164:BF164" si="21">SUM(AY62:AY163)</f>
        <v>33</v>
      </c>
      <c r="AZ164" s="45">
        <f t="shared" si="21"/>
        <v>27</v>
      </c>
      <c r="BA164" s="45">
        <f t="shared" si="21"/>
        <v>29.5</v>
      </c>
      <c r="BB164" s="45">
        <f t="shared" si="21"/>
        <v>30.5</v>
      </c>
      <c r="BC164" s="45">
        <f t="shared" si="21"/>
        <v>30</v>
      </c>
      <c r="BD164" s="45">
        <f t="shared" si="21"/>
        <v>30</v>
      </c>
      <c r="BE164" s="45">
        <f t="shared" si="21"/>
        <v>26</v>
      </c>
      <c r="BF164" s="45">
        <f t="shared" si="21"/>
        <v>34</v>
      </c>
      <c r="BG164" s="45">
        <f t="shared" si="20"/>
        <v>240</v>
      </c>
      <c r="BH164" s="14"/>
    </row>
    <row r="165" spans="1:60" s="15" customFormat="1" ht="15" customHeight="1">
      <c r="A165" s="136"/>
      <c r="B165" s="136"/>
      <c r="C165" s="144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6"/>
      <c r="AH165" s="142"/>
      <c r="AI165" s="143"/>
      <c r="AJ165" s="142"/>
      <c r="AK165" s="143"/>
      <c r="AL165" s="142"/>
      <c r="AM165" s="143"/>
      <c r="AN165" s="142"/>
      <c r="AO165" s="143"/>
      <c r="AP165" s="142"/>
      <c r="AQ165" s="143"/>
      <c r="AR165" s="142"/>
      <c r="AS165" s="143"/>
      <c r="AT165" s="142"/>
      <c r="AU165" s="143"/>
      <c r="AV165" s="142"/>
      <c r="AW165" s="152"/>
      <c r="AX165" s="60"/>
      <c r="AY165" s="167">
        <f>SUM(AY164:AZ164)</f>
        <v>60</v>
      </c>
      <c r="AZ165" s="159"/>
      <c r="BA165" s="158">
        <f>SUM(BA164:BB164)</f>
        <v>60</v>
      </c>
      <c r="BB165" s="159"/>
      <c r="BC165" s="158">
        <f>SUM(BC164:BD164)</f>
        <v>60</v>
      </c>
      <c r="BD165" s="159"/>
      <c r="BE165" s="158">
        <f>SUM(BE164:BF164)</f>
        <v>60</v>
      </c>
      <c r="BF165" s="159"/>
      <c r="BG165" s="45">
        <f>SUM(BG62:BG163)</f>
        <v>240</v>
      </c>
      <c r="BH165" s="14"/>
    </row>
    <row r="166" spans="1:60" s="15" customFormat="1" ht="15.75" customHeight="1">
      <c r="A166" s="136"/>
      <c r="B166" s="136"/>
      <c r="C166" s="144" t="s">
        <v>122</v>
      </c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6"/>
      <c r="AH166" s="140">
        <v>3</v>
      </c>
      <c r="AI166" s="141"/>
      <c r="AJ166" s="140">
        <v>3</v>
      </c>
      <c r="AK166" s="141"/>
      <c r="AL166" s="140">
        <v>3</v>
      </c>
      <c r="AM166" s="141"/>
      <c r="AN166" s="140">
        <v>3</v>
      </c>
      <c r="AO166" s="141"/>
      <c r="AP166" s="140">
        <v>3</v>
      </c>
      <c r="AQ166" s="141"/>
      <c r="AR166" s="140">
        <v>3</v>
      </c>
      <c r="AS166" s="141"/>
      <c r="AT166" s="140">
        <v>3</v>
      </c>
      <c r="AU166" s="141"/>
      <c r="AV166" s="140">
        <v>2</v>
      </c>
      <c r="AW166" s="151"/>
      <c r="AX166" s="61"/>
      <c r="AY166" s="166">
        <v>16</v>
      </c>
      <c r="AZ166" s="157"/>
      <c r="BA166" s="156">
        <v>15</v>
      </c>
      <c r="BB166" s="157"/>
      <c r="BC166" s="156">
        <v>14</v>
      </c>
      <c r="BD166" s="157"/>
      <c r="BE166" s="156">
        <v>12</v>
      </c>
      <c r="BF166" s="157"/>
      <c r="BG166" s="45">
        <f t="shared" si="20"/>
        <v>57</v>
      </c>
      <c r="BH166" s="14"/>
    </row>
    <row r="167" spans="1:60" s="15" customFormat="1" ht="14.25" customHeight="1">
      <c r="A167" s="136"/>
      <c r="B167" s="136"/>
      <c r="C167" s="144" t="s">
        <v>123</v>
      </c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6"/>
      <c r="AH167" s="140">
        <v>4</v>
      </c>
      <c r="AI167" s="141"/>
      <c r="AJ167" s="140">
        <v>6</v>
      </c>
      <c r="AK167" s="141"/>
      <c r="AL167" s="140">
        <v>5</v>
      </c>
      <c r="AM167" s="141"/>
      <c r="AN167" s="137">
        <v>5</v>
      </c>
      <c r="AO167" s="138"/>
      <c r="AP167" s="140">
        <v>5</v>
      </c>
      <c r="AQ167" s="141"/>
      <c r="AR167" s="137">
        <v>4</v>
      </c>
      <c r="AS167" s="138"/>
      <c r="AT167" s="149">
        <v>3</v>
      </c>
      <c r="AU167" s="150"/>
      <c r="AV167" s="137">
        <v>4</v>
      </c>
      <c r="AW167" s="155"/>
      <c r="AX167" s="61"/>
      <c r="AY167" s="44"/>
      <c r="AZ167" s="45"/>
      <c r="BA167" s="45"/>
      <c r="BB167" s="45"/>
      <c r="BC167" s="45"/>
      <c r="BD167" s="45"/>
      <c r="BE167" s="45"/>
      <c r="BF167" s="45"/>
      <c r="BG167" s="45">
        <f t="shared" si="20"/>
        <v>0</v>
      </c>
      <c r="BH167" s="14"/>
    </row>
    <row r="168" spans="1:60" s="15" customFormat="1" ht="15" customHeight="1">
      <c r="A168" s="136"/>
      <c r="B168" s="136"/>
      <c r="C168" s="144" t="s">
        <v>124</v>
      </c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6"/>
      <c r="AH168" s="142"/>
      <c r="AI168" s="143"/>
      <c r="AJ168" s="142"/>
      <c r="AK168" s="143"/>
      <c r="AL168" s="142"/>
      <c r="AM168" s="143"/>
      <c r="AN168" s="142">
        <v>1</v>
      </c>
      <c r="AO168" s="143"/>
      <c r="AP168" s="142"/>
      <c r="AQ168" s="143"/>
      <c r="AR168" s="142">
        <v>1</v>
      </c>
      <c r="AS168" s="143"/>
      <c r="AT168" s="142"/>
      <c r="AU168" s="143"/>
      <c r="AV168" s="142"/>
      <c r="AW168" s="152"/>
      <c r="AX168" s="60"/>
      <c r="AY168" s="44"/>
      <c r="AZ168" s="45"/>
      <c r="BA168" s="45"/>
      <c r="BB168" s="45"/>
      <c r="BC168" s="45"/>
      <c r="BD168" s="45"/>
      <c r="BE168" s="45"/>
      <c r="BF168" s="45"/>
      <c r="BG168" s="45">
        <f t="shared" si="20"/>
        <v>0</v>
      </c>
      <c r="BH168" s="14"/>
    </row>
    <row r="169" spans="1:60" s="15" customFormat="1" ht="11.25" customHeight="1">
      <c r="A169" s="62"/>
      <c r="B169" s="62"/>
      <c r="C169" s="37"/>
      <c r="D169" s="37"/>
      <c r="E169" s="37"/>
      <c r="G169" s="37"/>
      <c r="H169" s="37"/>
      <c r="I169" s="37"/>
      <c r="J169" s="37"/>
      <c r="K169" s="37"/>
      <c r="L169" s="37"/>
      <c r="M169" s="37"/>
      <c r="N169" s="42"/>
      <c r="O169" s="42"/>
      <c r="P169" s="42"/>
      <c r="Q169" s="42"/>
      <c r="R169" s="42"/>
      <c r="S169" s="42"/>
      <c r="T169" s="62"/>
      <c r="U169" s="62"/>
      <c r="V169" s="42"/>
      <c r="W169" s="42"/>
      <c r="X169" s="42"/>
      <c r="Y169" s="42"/>
      <c r="Z169" s="62"/>
      <c r="AA169" s="62"/>
      <c r="AB169" s="42"/>
      <c r="AC169" s="42"/>
      <c r="AD169" s="42"/>
      <c r="AE169" s="42"/>
      <c r="AF169" s="42"/>
      <c r="AG169" s="42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</row>
    <row r="170" spans="1:60" s="51" customFormat="1" ht="15.75" customHeight="1">
      <c r="A170" s="14"/>
      <c r="B170" s="14"/>
      <c r="C170" s="14"/>
      <c r="D170" s="14"/>
      <c r="E170" s="14"/>
      <c r="G170" s="14"/>
      <c r="H170" s="14"/>
      <c r="I170" s="14"/>
      <c r="J170" s="14"/>
      <c r="K170" s="14"/>
      <c r="L170" s="14"/>
      <c r="M170" s="14"/>
      <c r="N170" s="14"/>
      <c r="P170" s="14"/>
      <c r="Q170" s="14"/>
      <c r="R170" s="14"/>
      <c r="S170" s="14" t="s">
        <v>154</v>
      </c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Y170" s="14"/>
      <c r="AZ170" s="14"/>
      <c r="BA170" s="14"/>
      <c r="BB170" s="14"/>
      <c r="BC170" s="14"/>
      <c r="BD170" s="14"/>
      <c r="BE170" s="14"/>
      <c r="BF170" s="14"/>
      <c r="BG170" s="14"/>
    </row>
    <row r="171" spans="1:60" s="51" customFormat="1" ht="15.75" customHeight="1">
      <c r="A171" s="63"/>
      <c r="B171" s="64"/>
      <c r="C171" s="57"/>
      <c r="D171" s="50" t="s">
        <v>155</v>
      </c>
      <c r="E171" s="57"/>
      <c r="F171" s="65"/>
      <c r="G171" s="57"/>
      <c r="H171" s="57"/>
      <c r="I171" s="18"/>
      <c r="J171" s="66"/>
      <c r="K171" s="66"/>
      <c r="L171" s="67"/>
      <c r="M171" s="67"/>
      <c r="N171" s="68" t="s">
        <v>156</v>
      </c>
      <c r="O171" s="69"/>
      <c r="P171" s="67"/>
      <c r="Q171" s="67"/>
      <c r="R171" s="70"/>
      <c r="S171" s="71"/>
      <c r="T171" s="66"/>
      <c r="U171" s="67"/>
      <c r="V171" s="67"/>
      <c r="W171" s="68" t="s">
        <v>157</v>
      </c>
      <c r="X171" s="69"/>
      <c r="Y171" s="67"/>
      <c r="Z171" s="67"/>
      <c r="AA171" s="70"/>
      <c r="AB171" s="63"/>
      <c r="AC171" s="64"/>
      <c r="AD171" s="57"/>
      <c r="AE171" s="57"/>
      <c r="AF171" s="50" t="s">
        <v>158</v>
      </c>
      <c r="AG171" s="65"/>
      <c r="AH171" s="57"/>
      <c r="AI171" s="57"/>
      <c r="AJ171" s="18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Y171" s="14"/>
      <c r="AZ171" s="14"/>
      <c r="BA171" s="14"/>
      <c r="BB171" s="14"/>
      <c r="BC171" s="14"/>
      <c r="BD171" s="14"/>
      <c r="BE171" s="14"/>
      <c r="BF171" s="14"/>
      <c r="BG171" s="14"/>
    </row>
    <row r="172" spans="1:60" s="74" customFormat="1" ht="29.25" customHeight="1">
      <c r="A172" s="72"/>
      <c r="B172" s="73"/>
      <c r="C172" s="73"/>
      <c r="D172" s="73"/>
      <c r="E172" s="73"/>
      <c r="G172" s="73"/>
      <c r="H172" s="73"/>
      <c r="I172" s="73"/>
      <c r="J172" s="75"/>
      <c r="K172" s="76"/>
      <c r="L172" s="76"/>
      <c r="M172" s="76"/>
      <c r="N172" s="76"/>
      <c r="O172" s="77"/>
      <c r="P172" s="76"/>
      <c r="Q172" s="76"/>
      <c r="R172" s="76"/>
      <c r="S172" s="262" t="s">
        <v>278</v>
      </c>
      <c r="T172" s="263"/>
      <c r="U172" s="263"/>
      <c r="V172" s="263"/>
      <c r="W172" s="263"/>
      <c r="X172" s="263"/>
      <c r="Y172" s="263"/>
      <c r="Z172" s="263"/>
      <c r="AA172" s="264"/>
      <c r="AB172" s="265" t="s">
        <v>279</v>
      </c>
      <c r="AC172" s="266"/>
      <c r="AD172" s="266"/>
      <c r="AE172" s="266"/>
      <c r="AF172" s="266"/>
      <c r="AG172" s="266"/>
      <c r="AH172" s="266"/>
      <c r="AI172" s="266"/>
      <c r="AJ172" s="267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Y172" s="73"/>
      <c r="AZ172" s="73"/>
      <c r="BA172" s="73"/>
      <c r="BB172" s="73"/>
      <c r="BC172" s="73"/>
      <c r="BD172" s="73"/>
      <c r="BE172" s="73"/>
      <c r="BF172" s="73"/>
      <c r="BG172" s="73"/>
    </row>
    <row r="173" spans="1:60" s="39" customFormat="1" ht="29.25" customHeight="1">
      <c r="A173" s="78"/>
      <c r="B173" s="79"/>
      <c r="C173" s="79"/>
      <c r="D173" s="79"/>
      <c r="E173" s="79"/>
      <c r="G173" s="79"/>
      <c r="H173" s="79"/>
      <c r="I173" s="79"/>
      <c r="J173" s="78"/>
      <c r="K173" s="79"/>
      <c r="L173" s="79"/>
      <c r="M173" s="79"/>
      <c r="N173" s="79"/>
      <c r="P173" s="79"/>
      <c r="Q173" s="79"/>
      <c r="R173" s="79"/>
      <c r="S173" s="78" t="s">
        <v>159</v>
      </c>
      <c r="T173" s="79"/>
      <c r="U173" s="79"/>
      <c r="V173" s="79"/>
      <c r="W173" s="79"/>
      <c r="Y173" s="79"/>
      <c r="Z173" s="79"/>
      <c r="AA173" s="79"/>
      <c r="AB173" s="259" t="s">
        <v>280</v>
      </c>
      <c r="AC173" s="260"/>
      <c r="AD173" s="260"/>
      <c r="AE173" s="260"/>
      <c r="AF173" s="260"/>
      <c r="AG173" s="260"/>
      <c r="AH173" s="260"/>
      <c r="AI173" s="260"/>
      <c r="AJ173" s="261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Y173" s="73"/>
      <c r="AZ173" s="73"/>
      <c r="BA173" s="73"/>
      <c r="BB173" s="73"/>
      <c r="BC173" s="73"/>
      <c r="BD173" s="73"/>
      <c r="BE173" s="73"/>
      <c r="BF173" s="73"/>
      <c r="BG173" s="73"/>
    </row>
    <row r="174" spans="1:60" s="39" customFormat="1">
      <c r="A174" s="78"/>
      <c r="B174" s="79"/>
      <c r="C174" s="79"/>
      <c r="D174" s="79"/>
      <c r="E174" s="79"/>
      <c r="G174" s="79"/>
      <c r="H174" s="79"/>
      <c r="I174" s="79"/>
      <c r="J174" s="78"/>
      <c r="K174" s="79"/>
      <c r="L174" s="79"/>
      <c r="M174" s="79"/>
      <c r="N174" s="79"/>
      <c r="P174" s="79"/>
      <c r="Q174" s="79"/>
      <c r="R174" s="79"/>
      <c r="S174" s="78" t="s">
        <v>160</v>
      </c>
      <c r="T174" s="79"/>
      <c r="U174" s="79"/>
      <c r="V174" s="79"/>
      <c r="W174" s="79"/>
      <c r="Y174" s="79"/>
      <c r="Z174" s="79"/>
      <c r="AA174" s="79"/>
      <c r="AB174" s="259" t="s">
        <v>281</v>
      </c>
      <c r="AC174" s="260"/>
      <c r="AD174" s="260"/>
      <c r="AE174" s="260"/>
      <c r="AF174" s="260"/>
      <c r="AG174" s="260"/>
      <c r="AH174" s="260"/>
      <c r="AI174" s="260"/>
      <c r="AJ174" s="261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Y174" s="73"/>
      <c r="AZ174" s="73"/>
      <c r="BA174" s="73"/>
      <c r="BB174" s="73"/>
      <c r="BC174" s="73"/>
      <c r="BD174" s="73"/>
      <c r="BE174" s="73"/>
      <c r="BF174" s="73"/>
      <c r="BG174" s="73"/>
    </row>
    <row r="175" spans="1:60" s="39" customFormat="1" ht="15.75" customHeight="1">
      <c r="A175" s="78"/>
      <c r="B175" s="79"/>
      <c r="C175" s="79"/>
      <c r="D175" s="79"/>
      <c r="E175" s="79"/>
      <c r="G175" s="79"/>
      <c r="H175" s="79"/>
      <c r="I175" s="79"/>
      <c r="J175" s="78"/>
      <c r="K175" s="79"/>
      <c r="L175" s="79"/>
      <c r="M175" s="79"/>
      <c r="N175" s="79"/>
      <c r="P175" s="79"/>
      <c r="Q175" s="79"/>
      <c r="R175" s="79"/>
      <c r="S175" s="80" t="s">
        <v>161</v>
      </c>
      <c r="T175" s="79"/>
      <c r="U175" s="79"/>
      <c r="V175" s="79"/>
      <c r="W175" s="79"/>
      <c r="Y175" s="79"/>
      <c r="Z175" s="79"/>
      <c r="AA175" s="79"/>
      <c r="AB175" s="78"/>
      <c r="AC175" s="79"/>
      <c r="AD175" s="79"/>
      <c r="AE175" s="79"/>
      <c r="AF175" s="79"/>
      <c r="AH175" s="79"/>
      <c r="AI175" s="79"/>
      <c r="AJ175" s="81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Y175" s="73"/>
      <c r="AZ175" s="73"/>
      <c r="BA175" s="73"/>
      <c r="BB175" s="73"/>
      <c r="BC175" s="73"/>
      <c r="BD175" s="73"/>
      <c r="BE175" s="73"/>
      <c r="BF175" s="73"/>
      <c r="BG175" s="73"/>
    </row>
    <row r="176" spans="1:60" s="39" customFormat="1" ht="15.75" customHeight="1">
      <c r="A176" s="78"/>
      <c r="B176" s="79"/>
      <c r="C176" s="79"/>
      <c r="D176" s="79"/>
      <c r="E176" s="79"/>
      <c r="G176" s="79"/>
      <c r="H176" s="79"/>
      <c r="I176" s="79"/>
      <c r="J176" s="78"/>
      <c r="K176" s="79"/>
      <c r="L176" s="79"/>
      <c r="M176" s="79"/>
      <c r="N176" s="79"/>
      <c r="P176" s="79"/>
      <c r="Q176" s="79"/>
      <c r="R176" s="79"/>
      <c r="S176" s="78" t="s">
        <v>162</v>
      </c>
      <c r="T176" s="79"/>
      <c r="U176" s="79"/>
      <c r="V176" s="79"/>
      <c r="W176" s="79"/>
      <c r="Y176" s="79"/>
      <c r="Z176" s="79"/>
      <c r="AA176" s="79"/>
      <c r="AB176" s="78"/>
      <c r="AC176" s="79"/>
      <c r="AD176" s="79"/>
      <c r="AE176" s="79"/>
      <c r="AF176" s="79"/>
      <c r="AH176" s="79"/>
      <c r="AI176" s="79"/>
      <c r="AJ176" s="81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Y176" s="73"/>
      <c r="AZ176" s="73"/>
      <c r="BA176" s="73"/>
      <c r="BB176" s="73"/>
      <c r="BC176" s="73"/>
      <c r="BD176" s="73"/>
      <c r="BE176" s="73"/>
      <c r="BF176" s="73"/>
      <c r="BG176" s="73"/>
    </row>
    <row r="177" spans="1:59" s="39" customFormat="1" ht="15.75" customHeight="1">
      <c r="A177" s="78"/>
      <c r="B177" s="79"/>
      <c r="C177" s="79"/>
      <c r="D177" s="79"/>
      <c r="E177" s="79"/>
      <c r="G177" s="79"/>
      <c r="H177" s="79"/>
      <c r="I177" s="79"/>
      <c r="J177" s="78"/>
      <c r="K177" s="79"/>
      <c r="L177" s="79"/>
      <c r="M177" s="79"/>
      <c r="N177" s="79"/>
      <c r="P177" s="79"/>
      <c r="Q177" s="79"/>
      <c r="R177" s="79"/>
      <c r="S177" s="78" t="s">
        <v>163</v>
      </c>
      <c r="T177" s="79"/>
      <c r="U177" s="79"/>
      <c r="V177" s="79"/>
      <c r="W177" s="79"/>
      <c r="Y177" s="79"/>
      <c r="Z177" s="79"/>
      <c r="AA177" s="79"/>
      <c r="AB177" s="78"/>
      <c r="AC177" s="79"/>
      <c r="AD177" s="79"/>
      <c r="AE177" s="79"/>
      <c r="AF177" s="79"/>
      <c r="AH177" s="79"/>
      <c r="AI177" s="79"/>
      <c r="AJ177" s="81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Y177" s="73"/>
      <c r="AZ177" s="73"/>
      <c r="BA177" s="73"/>
      <c r="BB177" s="73"/>
      <c r="BC177" s="73"/>
      <c r="BD177" s="73"/>
      <c r="BE177" s="73"/>
      <c r="BF177" s="73"/>
      <c r="BG177" s="73"/>
    </row>
    <row r="178" spans="1:59" s="39" customFormat="1" ht="15.75" customHeight="1">
      <c r="A178" s="78"/>
      <c r="B178" s="79"/>
      <c r="C178" s="79"/>
      <c r="D178" s="79"/>
      <c r="E178" s="79"/>
      <c r="G178" s="79"/>
      <c r="H178" s="79"/>
      <c r="I178" s="79"/>
      <c r="J178" s="78"/>
      <c r="K178" s="79"/>
      <c r="L178" s="79"/>
      <c r="M178" s="79"/>
      <c r="N178" s="79"/>
      <c r="P178" s="79"/>
      <c r="Q178" s="79"/>
      <c r="R178" s="79"/>
      <c r="S178" s="78" t="s">
        <v>164</v>
      </c>
      <c r="T178" s="79"/>
      <c r="U178" s="79"/>
      <c r="V178" s="79"/>
      <c r="W178" s="79"/>
      <c r="Y178" s="79"/>
      <c r="Z178" s="79"/>
      <c r="AA178" s="79"/>
      <c r="AB178" s="78"/>
      <c r="AC178" s="79"/>
      <c r="AD178" s="79"/>
      <c r="AE178" s="79"/>
      <c r="AF178" s="79"/>
      <c r="AH178" s="79"/>
      <c r="AI178" s="79"/>
      <c r="AJ178" s="81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Y178" s="73"/>
      <c r="AZ178" s="73"/>
      <c r="BA178" s="73"/>
      <c r="BB178" s="73"/>
      <c r="BC178" s="73"/>
      <c r="BD178" s="73"/>
      <c r="BE178" s="73"/>
      <c r="BF178" s="73"/>
      <c r="BG178" s="73"/>
    </row>
    <row r="179" spans="1:59" s="39" customFormat="1" ht="15.75" customHeight="1">
      <c r="A179" s="78"/>
      <c r="B179" s="79"/>
      <c r="C179" s="79"/>
      <c r="D179" s="79"/>
      <c r="E179" s="79"/>
      <c r="G179" s="79"/>
      <c r="H179" s="79"/>
      <c r="I179" s="79"/>
      <c r="J179" s="78"/>
      <c r="K179" s="79"/>
      <c r="L179" s="79"/>
      <c r="M179" s="79"/>
      <c r="N179" s="79"/>
      <c r="P179" s="79"/>
      <c r="Q179" s="79"/>
      <c r="R179" s="79"/>
      <c r="S179" s="78" t="s">
        <v>165</v>
      </c>
      <c r="T179" s="79"/>
      <c r="U179" s="79"/>
      <c r="V179" s="79"/>
      <c r="W179" s="79"/>
      <c r="Y179" s="79"/>
      <c r="Z179" s="79"/>
      <c r="AA179" s="79"/>
      <c r="AB179" s="78"/>
      <c r="AC179" s="79"/>
      <c r="AD179" s="79"/>
      <c r="AE179" s="79"/>
      <c r="AF179" s="79"/>
      <c r="AH179" s="79"/>
      <c r="AI179" s="79"/>
      <c r="AJ179" s="81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79"/>
      <c r="AW179" s="79"/>
      <c r="AY179" s="73"/>
      <c r="AZ179" s="73"/>
      <c r="BA179" s="73"/>
      <c r="BB179" s="73"/>
      <c r="BC179" s="73"/>
      <c r="BD179" s="73"/>
      <c r="BE179" s="73"/>
      <c r="BF179" s="73"/>
      <c r="BG179" s="73"/>
    </row>
    <row r="180" spans="1:59" s="39" customFormat="1" ht="15.75" customHeight="1">
      <c r="A180" s="78"/>
      <c r="B180" s="79"/>
      <c r="C180" s="79"/>
      <c r="D180" s="79"/>
      <c r="E180" s="79"/>
      <c r="G180" s="79"/>
      <c r="H180" s="79"/>
      <c r="I180" s="79"/>
      <c r="J180" s="78"/>
      <c r="K180" s="79"/>
      <c r="L180" s="79"/>
      <c r="M180" s="79"/>
      <c r="N180" s="79"/>
      <c r="P180" s="79"/>
      <c r="Q180" s="79"/>
      <c r="R180" s="79"/>
      <c r="S180" s="78" t="s">
        <v>166</v>
      </c>
      <c r="T180" s="79"/>
      <c r="U180" s="79"/>
      <c r="V180" s="79"/>
      <c r="W180" s="79"/>
      <c r="Y180" s="79"/>
      <c r="Z180" s="79"/>
      <c r="AA180" s="79"/>
      <c r="AB180" s="78"/>
      <c r="AC180" s="79"/>
      <c r="AD180" s="79"/>
      <c r="AE180" s="79"/>
      <c r="AF180" s="79"/>
      <c r="AH180" s="79"/>
      <c r="AI180" s="79"/>
      <c r="AJ180" s="81"/>
      <c r="AK180" s="79"/>
      <c r="AL180" s="79"/>
      <c r="AM180" s="79"/>
      <c r="AN180" s="79"/>
      <c r="AO180" s="79"/>
      <c r="AP180" s="79"/>
      <c r="AQ180" s="79"/>
      <c r="AR180" s="79"/>
      <c r="AS180" s="79"/>
      <c r="AT180" s="79"/>
      <c r="AU180" s="79"/>
      <c r="AV180" s="79"/>
      <c r="AW180" s="79"/>
      <c r="AY180" s="73"/>
      <c r="AZ180" s="73"/>
      <c r="BA180" s="73"/>
      <c r="BB180" s="73"/>
      <c r="BC180" s="73"/>
      <c r="BD180" s="73"/>
      <c r="BE180" s="73"/>
      <c r="BF180" s="73"/>
      <c r="BG180" s="73"/>
    </row>
    <row r="181" spans="1:59" s="39" customFormat="1" ht="15.75" customHeight="1">
      <c r="A181" s="78"/>
      <c r="B181" s="79"/>
      <c r="C181" s="79"/>
      <c r="D181" s="79"/>
      <c r="E181" s="79"/>
      <c r="G181" s="79"/>
      <c r="H181" s="79"/>
      <c r="I181" s="79"/>
      <c r="J181" s="78"/>
      <c r="K181" s="79"/>
      <c r="L181" s="79"/>
      <c r="M181" s="79"/>
      <c r="N181" s="79"/>
      <c r="P181" s="79"/>
      <c r="Q181" s="79"/>
      <c r="R181" s="79"/>
      <c r="S181" s="80" t="s">
        <v>167</v>
      </c>
      <c r="T181" s="79"/>
      <c r="U181" s="79"/>
      <c r="V181" s="79"/>
      <c r="W181" s="79"/>
      <c r="Y181" s="79"/>
      <c r="Z181" s="79"/>
      <c r="AA181" s="79"/>
      <c r="AB181" s="78"/>
      <c r="AC181" s="79"/>
      <c r="AD181" s="79"/>
      <c r="AE181" s="79"/>
      <c r="AF181" s="79"/>
      <c r="AH181" s="79"/>
      <c r="AI181" s="79"/>
      <c r="AJ181" s="81"/>
      <c r="AK181" s="79"/>
      <c r="AL181" s="79"/>
      <c r="AM181" s="79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3"/>
      <c r="AY181" s="73"/>
      <c r="AZ181" s="73"/>
      <c r="BA181" s="73"/>
      <c r="BB181" s="73"/>
      <c r="BC181" s="73"/>
      <c r="BD181" s="73"/>
      <c r="BE181" s="73"/>
      <c r="BF181" s="73"/>
      <c r="BG181" s="73"/>
    </row>
    <row r="182" spans="1:59" s="39" customFormat="1" ht="15.75" customHeight="1">
      <c r="A182" s="78"/>
      <c r="B182" s="79"/>
      <c r="C182" s="79"/>
      <c r="D182" s="79"/>
      <c r="E182" s="79"/>
      <c r="G182" s="79"/>
      <c r="H182" s="79"/>
      <c r="I182" s="79"/>
      <c r="J182" s="78"/>
      <c r="K182" s="79"/>
      <c r="L182" s="79"/>
      <c r="M182" s="79"/>
      <c r="N182" s="79"/>
      <c r="P182" s="79"/>
      <c r="Q182" s="79"/>
      <c r="R182" s="79"/>
      <c r="S182" s="78" t="s">
        <v>168</v>
      </c>
      <c r="T182" s="79"/>
      <c r="U182" s="79"/>
      <c r="V182" s="79"/>
      <c r="W182" s="79"/>
      <c r="Y182" s="79"/>
      <c r="Z182" s="79"/>
      <c r="AA182" s="79"/>
      <c r="AB182" s="78"/>
      <c r="AC182" s="79"/>
      <c r="AD182" s="79"/>
      <c r="AE182" s="79"/>
      <c r="AF182" s="79"/>
      <c r="AH182" s="79"/>
      <c r="AI182" s="79"/>
      <c r="AJ182" s="81"/>
      <c r="AK182" s="79"/>
      <c r="AL182" s="79"/>
      <c r="AM182" s="79"/>
      <c r="AN182" s="79"/>
      <c r="AO182" s="79"/>
      <c r="AP182" s="79"/>
      <c r="AQ182" s="79"/>
      <c r="AR182" s="79"/>
      <c r="AS182" s="79"/>
      <c r="AT182" s="79"/>
      <c r="AU182" s="79"/>
      <c r="AV182" s="79"/>
      <c r="AW182" s="79"/>
      <c r="AY182" s="73"/>
      <c r="AZ182" s="73"/>
      <c r="BA182" s="73"/>
      <c r="BB182" s="73"/>
      <c r="BC182" s="73"/>
      <c r="BD182" s="73"/>
      <c r="BE182" s="73"/>
      <c r="BF182" s="73"/>
      <c r="BG182" s="73"/>
    </row>
    <row r="183" spans="1:59" s="39" customFormat="1" ht="15.75" customHeight="1">
      <c r="A183" s="78"/>
      <c r="B183" s="79"/>
      <c r="C183" s="79"/>
      <c r="D183" s="79"/>
      <c r="E183" s="79"/>
      <c r="G183" s="79"/>
      <c r="H183" s="79"/>
      <c r="I183" s="79"/>
      <c r="J183" s="78"/>
      <c r="K183" s="79"/>
      <c r="L183" s="79"/>
      <c r="M183" s="79"/>
      <c r="N183" s="79"/>
      <c r="P183" s="79"/>
      <c r="Q183" s="79"/>
      <c r="R183" s="79"/>
      <c r="S183" s="78" t="s">
        <v>169</v>
      </c>
      <c r="T183" s="79"/>
      <c r="U183" s="79"/>
      <c r="V183" s="79"/>
      <c r="W183" s="79"/>
      <c r="Y183" s="79"/>
      <c r="Z183" s="79"/>
      <c r="AA183" s="79"/>
      <c r="AB183" s="78"/>
      <c r="AC183" s="79"/>
      <c r="AD183" s="79"/>
      <c r="AE183" s="79"/>
      <c r="AF183" s="79"/>
      <c r="AH183" s="79"/>
      <c r="AI183" s="79"/>
      <c r="AJ183" s="81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79"/>
      <c r="AW183" s="79"/>
      <c r="AY183" s="73"/>
      <c r="AZ183" s="73"/>
      <c r="BA183" s="73"/>
      <c r="BB183" s="73"/>
      <c r="BC183" s="73"/>
      <c r="BD183" s="73"/>
      <c r="BE183" s="73"/>
      <c r="BF183" s="73"/>
      <c r="BG183" s="73"/>
    </row>
    <row r="184" spans="1:59" s="39" customFormat="1" ht="15.75" customHeight="1">
      <c r="A184" s="78"/>
      <c r="B184" s="79"/>
      <c r="C184" s="79"/>
      <c r="D184" s="79"/>
      <c r="E184" s="79"/>
      <c r="G184" s="79"/>
      <c r="H184" s="79"/>
      <c r="I184" s="79"/>
      <c r="J184" s="78"/>
      <c r="K184" s="79"/>
      <c r="L184" s="79"/>
      <c r="M184" s="79"/>
      <c r="N184" s="79"/>
      <c r="P184" s="79"/>
      <c r="Q184" s="79"/>
      <c r="R184" s="79"/>
      <c r="S184" s="80" t="s">
        <v>170</v>
      </c>
      <c r="T184" s="79"/>
      <c r="U184" s="79"/>
      <c r="V184" s="79"/>
      <c r="W184" s="79"/>
      <c r="Y184" s="79"/>
      <c r="Z184" s="79"/>
      <c r="AA184" s="79"/>
      <c r="AB184" s="78"/>
      <c r="AC184" s="79"/>
      <c r="AD184" s="79"/>
      <c r="AE184" s="79"/>
      <c r="AF184" s="79"/>
      <c r="AH184" s="79"/>
      <c r="AI184" s="79"/>
      <c r="AJ184" s="81"/>
      <c r="AK184" s="79"/>
      <c r="AL184" s="79"/>
      <c r="AM184" s="79"/>
      <c r="AN184" s="79"/>
      <c r="AO184" s="79"/>
      <c r="AP184" s="79"/>
      <c r="AQ184" s="79"/>
      <c r="AR184" s="79"/>
      <c r="AS184" s="79"/>
      <c r="AT184" s="79"/>
      <c r="AU184" s="79"/>
      <c r="AV184" s="79"/>
      <c r="AW184" s="79"/>
      <c r="AY184" s="73"/>
      <c r="AZ184" s="73"/>
      <c r="BA184" s="73"/>
      <c r="BB184" s="73"/>
      <c r="BC184" s="73"/>
      <c r="BD184" s="73"/>
      <c r="BE184" s="73"/>
      <c r="BF184" s="73"/>
      <c r="BG184" s="73"/>
    </row>
    <row r="185" spans="1:59" s="39" customFormat="1" ht="30" customHeight="1">
      <c r="A185" s="78"/>
      <c r="B185" s="79"/>
      <c r="C185" s="79"/>
      <c r="D185" s="79"/>
      <c r="E185" s="79"/>
      <c r="G185" s="79"/>
      <c r="H185" s="79"/>
      <c r="I185" s="79"/>
      <c r="J185" s="78"/>
      <c r="K185" s="79"/>
      <c r="L185" s="79"/>
      <c r="M185" s="79"/>
      <c r="N185" s="79"/>
      <c r="P185" s="79"/>
      <c r="Q185" s="79"/>
      <c r="R185" s="79"/>
      <c r="S185" s="265" t="s">
        <v>282</v>
      </c>
      <c r="T185" s="266"/>
      <c r="U185" s="266"/>
      <c r="V185" s="266"/>
      <c r="W185" s="266"/>
      <c r="X185" s="266"/>
      <c r="Y185" s="266"/>
      <c r="Z185" s="266"/>
      <c r="AA185" s="266"/>
      <c r="AB185" s="78"/>
      <c r="AC185" s="79"/>
      <c r="AD185" s="79"/>
      <c r="AE185" s="79"/>
      <c r="AF185" s="79"/>
      <c r="AH185" s="79"/>
      <c r="AI185" s="79"/>
      <c r="AJ185" s="81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Y185" s="73"/>
      <c r="AZ185" s="73"/>
      <c r="BA185" s="73"/>
      <c r="BB185" s="73"/>
      <c r="BC185" s="73"/>
      <c r="BD185" s="73"/>
      <c r="BE185" s="73"/>
      <c r="BF185" s="73"/>
      <c r="BG185" s="73"/>
    </row>
    <row r="186" spans="1:59" s="39" customFormat="1">
      <c r="A186" s="78"/>
      <c r="B186" s="79"/>
      <c r="C186" s="79"/>
      <c r="D186" s="79"/>
      <c r="E186" s="79"/>
      <c r="G186" s="79"/>
      <c r="H186" s="79"/>
      <c r="I186" s="79"/>
      <c r="J186" s="78"/>
      <c r="K186" s="79"/>
      <c r="L186" s="79"/>
      <c r="M186" s="79"/>
      <c r="N186" s="79"/>
      <c r="P186" s="79"/>
      <c r="Q186" s="79"/>
      <c r="R186" s="79"/>
      <c r="S186" s="78" t="s">
        <v>283</v>
      </c>
      <c r="T186" s="84"/>
      <c r="U186" s="84"/>
      <c r="V186" s="84"/>
      <c r="W186" s="84"/>
      <c r="X186" s="84"/>
      <c r="Y186" s="84"/>
      <c r="Z186" s="84"/>
      <c r="AA186" s="84"/>
      <c r="AB186" s="78"/>
      <c r="AC186" s="79"/>
      <c r="AD186" s="79"/>
      <c r="AE186" s="79"/>
      <c r="AF186" s="79"/>
      <c r="AH186" s="79"/>
      <c r="AI186" s="79"/>
      <c r="AJ186" s="81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Y186" s="73"/>
      <c r="AZ186" s="73"/>
      <c r="BA186" s="73"/>
      <c r="BB186" s="73"/>
      <c r="BC186" s="73"/>
      <c r="BD186" s="73"/>
      <c r="BE186" s="73"/>
      <c r="BF186" s="73"/>
      <c r="BG186" s="73"/>
    </row>
    <row r="187" spans="1:59" s="39" customFormat="1">
      <c r="A187" s="85"/>
      <c r="B187" s="86"/>
      <c r="C187" s="86"/>
      <c r="D187" s="86"/>
      <c r="E187" s="86"/>
      <c r="F187" s="87"/>
      <c r="G187" s="86"/>
      <c r="H187" s="86"/>
      <c r="I187" s="86"/>
      <c r="J187" s="85"/>
      <c r="K187" s="86"/>
      <c r="L187" s="86"/>
      <c r="M187" s="86"/>
      <c r="N187" s="86"/>
      <c r="O187" s="87"/>
      <c r="P187" s="86"/>
      <c r="Q187" s="86"/>
      <c r="R187" s="86"/>
      <c r="S187" s="85" t="s">
        <v>284</v>
      </c>
      <c r="T187" s="88"/>
      <c r="U187" s="88"/>
      <c r="V187" s="88"/>
      <c r="W187" s="88"/>
      <c r="X187" s="88"/>
      <c r="Y187" s="88"/>
      <c r="Z187" s="88"/>
      <c r="AA187" s="88"/>
      <c r="AB187" s="85"/>
      <c r="AC187" s="86"/>
      <c r="AD187" s="86"/>
      <c r="AE187" s="86"/>
      <c r="AF187" s="86"/>
      <c r="AG187" s="87"/>
      <c r="AH187" s="86"/>
      <c r="AI187" s="86"/>
      <c r="AJ187" s="8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Y187" s="73"/>
      <c r="AZ187" s="73"/>
      <c r="BA187" s="73"/>
      <c r="BB187" s="73"/>
      <c r="BC187" s="73"/>
      <c r="BD187" s="73"/>
      <c r="BE187" s="73"/>
      <c r="BF187" s="73"/>
      <c r="BG187" s="73"/>
    </row>
    <row r="188" spans="1:59" s="74" customFormat="1" ht="15.75" customHeight="1">
      <c r="A188" s="90"/>
      <c r="B188" s="91"/>
      <c r="C188" s="91"/>
      <c r="D188" s="91" t="s">
        <v>171</v>
      </c>
      <c r="E188" s="91"/>
      <c r="F188" s="92"/>
      <c r="G188" s="91"/>
      <c r="H188" s="91"/>
      <c r="I188" s="93"/>
      <c r="J188" s="90"/>
      <c r="K188" s="91"/>
      <c r="L188" s="91"/>
      <c r="M188" s="91"/>
      <c r="N188" s="91" t="s">
        <v>172</v>
      </c>
      <c r="O188" s="92"/>
      <c r="P188" s="91"/>
      <c r="Q188" s="91"/>
      <c r="R188" s="93"/>
      <c r="S188" s="90"/>
      <c r="T188" s="91"/>
      <c r="U188" s="91"/>
      <c r="V188" s="91"/>
      <c r="W188" s="91" t="s">
        <v>173</v>
      </c>
      <c r="X188" s="92"/>
      <c r="Y188" s="91"/>
      <c r="Z188" s="91"/>
      <c r="AA188" s="93"/>
      <c r="AB188" s="90"/>
      <c r="AC188" s="91"/>
      <c r="AD188" s="91"/>
      <c r="AE188" s="91"/>
      <c r="AF188" s="91" t="s">
        <v>174</v>
      </c>
      <c r="AG188" s="92"/>
      <c r="AH188" s="91"/>
      <c r="AI188" s="91"/>
      <c r="AJ188" s="9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Y188" s="73"/>
      <c r="AZ188" s="73"/>
      <c r="BA188" s="73"/>
      <c r="BB188" s="73"/>
      <c r="BC188" s="73"/>
      <c r="BD188" s="73"/>
      <c r="BE188" s="73"/>
      <c r="BF188" s="73"/>
      <c r="BG188" s="73"/>
    </row>
    <row r="189" spans="1:59" s="74" customFormat="1" ht="27" customHeight="1">
      <c r="A189" s="265" t="s">
        <v>285</v>
      </c>
      <c r="B189" s="266"/>
      <c r="C189" s="266"/>
      <c r="D189" s="266"/>
      <c r="E189" s="266"/>
      <c r="F189" s="266"/>
      <c r="G189" s="266"/>
      <c r="H189" s="266"/>
      <c r="I189" s="267"/>
      <c r="J189" s="265" t="s">
        <v>286</v>
      </c>
      <c r="K189" s="266"/>
      <c r="L189" s="266"/>
      <c r="M189" s="266"/>
      <c r="N189" s="266"/>
      <c r="O189" s="266"/>
      <c r="P189" s="266"/>
      <c r="Q189" s="266"/>
      <c r="R189" s="267"/>
      <c r="S189" s="265" t="s">
        <v>287</v>
      </c>
      <c r="T189" s="266"/>
      <c r="U189" s="266"/>
      <c r="V189" s="266"/>
      <c r="W189" s="266"/>
      <c r="X189" s="266"/>
      <c r="Y189" s="266"/>
      <c r="Z189" s="266"/>
      <c r="AA189" s="267"/>
      <c r="AB189" s="265" t="s">
        <v>288</v>
      </c>
      <c r="AC189" s="266"/>
      <c r="AD189" s="266"/>
      <c r="AE189" s="266"/>
      <c r="AF189" s="266"/>
      <c r="AG189" s="266"/>
      <c r="AH189" s="266"/>
      <c r="AI189" s="266"/>
      <c r="AJ189" s="267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Y189" s="73"/>
      <c r="AZ189" s="73"/>
      <c r="BA189" s="73"/>
      <c r="BB189" s="73"/>
      <c r="BC189" s="73"/>
      <c r="BD189" s="73"/>
      <c r="BE189" s="73"/>
      <c r="BF189" s="73"/>
      <c r="BG189" s="73"/>
    </row>
    <row r="190" spans="1:59" s="39" customFormat="1" ht="30" customHeight="1">
      <c r="A190" s="259" t="s">
        <v>289</v>
      </c>
      <c r="B190" s="260"/>
      <c r="C190" s="260"/>
      <c r="D190" s="260"/>
      <c r="E190" s="260"/>
      <c r="F190" s="260"/>
      <c r="G190" s="260"/>
      <c r="H190" s="260"/>
      <c r="I190" s="261"/>
      <c r="J190" s="78" t="s">
        <v>290</v>
      </c>
      <c r="K190" s="79"/>
      <c r="L190" s="79"/>
      <c r="M190" s="79"/>
      <c r="N190" s="79"/>
      <c r="P190" s="79"/>
      <c r="Q190" s="79"/>
      <c r="R190" s="81"/>
      <c r="S190" s="259" t="s">
        <v>289</v>
      </c>
      <c r="T190" s="260"/>
      <c r="U190" s="260"/>
      <c r="V190" s="260"/>
      <c r="W190" s="260"/>
      <c r="X190" s="260"/>
      <c r="Y190" s="260"/>
      <c r="Z190" s="260"/>
      <c r="AA190" s="261"/>
      <c r="AB190" s="259" t="s">
        <v>291</v>
      </c>
      <c r="AC190" s="260"/>
      <c r="AD190" s="260"/>
      <c r="AE190" s="260"/>
      <c r="AF190" s="260"/>
      <c r="AG190" s="260"/>
      <c r="AH190" s="260"/>
      <c r="AI190" s="260"/>
      <c r="AJ190" s="261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Y190" s="73"/>
      <c r="AZ190" s="73"/>
      <c r="BA190" s="73"/>
      <c r="BB190" s="73"/>
      <c r="BC190" s="73"/>
      <c r="BD190" s="73"/>
      <c r="BE190" s="73"/>
      <c r="BF190" s="73"/>
      <c r="BG190" s="73"/>
    </row>
    <row r="191" spans="1:59" s="39" customFormat="1" ht="27.75" customHeight="1">
      <c r="A191" s="78"/>
      <c r="B191" s="79"/>
      <c r="C191" s="79"/>
      <c r="D191" s="79"/>
      <c r="E191" s="79"/>
      <c r="G191" s="79"/>
      <c r="H191" s="79"/>
      <c r="I191" s="81"/>
      <c r="J191" s="39" t="s">
        <v>292</v>
      </c>
      <c r="S191" s="78"/>
      <c r="T191" s="79"/>
      <c r="U191" s="79"/>
      <c r="V191" s="79"/>
      <c r="W191" s="79"/>
      <c r="Y191" s="79"/>
      <c r="Z191" s="79"/>
      <c r="AA191" s="81"/>
      <c r="AB191" s="268" t="s">
        <v>293</v>
      </c>
      <c r="AC191" s="269"/>
      <c r="AD191" s="269"/>
      <c r="AE191" s="269"/>
      <c r="AF191" s="269"/>
      <c r="AG191" s="269"/>
      <c r="AH191" s="269"/>
      <c r="AI191" s="269"/>
      <c r="AJ191" s="270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Y191" s="73"/>
      <c r="AZ191" s="73"/>
      <c r="BA191" s="73"/>
      <c r="BB191" s="73"/>
      <c r="BC191" s="73"/>
      <c r="BD191" s="73"/>
      <c r="BE191" s="73"/>
      <c r="BF191" s="73"/>
      <c r="BG191" s="73"/>
    </row>
    <row r="192" spans="1:59" s="39" customFormat="1" ht="28.5" customHeight="1">
      <c r="A192" s="265" t="s">
        <v>294</v>
      </c>
      <c r="B192" s="266"/>
      <c r="C192" s="266"/>
      <c r="D192" s="266"/>
      <c r="E192" s="266"/>
      <c r="F192" s="266"/>
      <c r="G192" s="266"/>
      <c r="H192" s="266"/>
      <c r="I192" s="267"/>
      <c r="J192" s="265" t="s">
        <v>295</v>
      </c>
      <c r="K192" s="266"/>
      <c r="L192" s="266"/>
      <c r="M192" s="266"/>
      <c r="N192" s="266"/>
      <c r="O192" s="266"/>
      <c r="P192" s="266"/>
      <c r="Q192" s="266"/>
      <c r="R192" s="267"/>
      <c r="S192" s="265" t="s">
        <v>296</v>
      </c>
      <c r="T192" s="266"/>
      <c r="U192" s="266"/>
      <c r="V192" s="266"/>
      <c r="W192" s="266"/>
      <c r="X192" s="266"/>
      <c r="Y192" s="266"/>
      <c r="Z192" s="266"/>
      <c r="AA192" s="267"/>
      <c r="AB192" s="265" t="s">
        <v>297</v>
      </c>
      <c r="AC192" s="266"/>
      <c r="AD192" s="266"/>
      <c r="AE192" s="266"/>
      <c r="AF192" s="266"/>
      <c r="AG192" s="266"/>
      <c r="AH192" s="266"/>
      <c r="AI192" s="266"/>
      <c r="AJ192" s="267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Y192" s="73"/>
      <c r="AZ192" s="73"/>
      <c r="BA192" s="73"/>
      <c r="BB192" s="73"/>
      <c r="BC192" s="73"/>
      <c r="BD192" s="73"/>
      <c r="BE192" s="73"/>
      <c r="BF192" s="73"/>
      <c r="BG192" s="73"/>
    </row>
    <row r="193" spans="1:60" s="39" customFormat="1" ht="31.5" customHeight="1">
      <c r="A193" s="78" t="s">
        <v>298</v>
      </c>
      <c r="B193" s="79"/>
      <c r="C193" s="79"/>
      <c r="D193" s="79"/>
      <c r="E193" s="79"/>
      <c r="G193" s="79"/>
      <c r="H193" s="79"/>
      <c r="I193" s="81"/>
      <c r="J193" s="78" t="s">
        <v>299</v>
      </c>
      <c r="K193" s="79"/>
      <c r="L193" s="79"/>
      <c r="M193" s="79"/>
      <c r="N193" s="79"/>
      <c r="P193" s="79"/>
      <c r="Q193" s="79"/>
      <c r="R193" s="81"/>
      <c r="S193" s="78" t="s">
        <v>290</v>
      </c>
      <c r="T193" s="79"/>
      <c r="U193" s="79"/>
      <c r="V193" s="79"/>
      <c r="W193" s="79"/>
      <c r="Y193" s="79"/>
      <c r="Z193" s="79"/>
      <c r="AA193" s="81"/>
      <c r="AB193" s="259" t="s">
        <v>300</v>
      </c>
      <c r="AC193" s="260"/>
      <c r="AD193" s="260"/>
      <c r="AE193" s="260"/>
      <c r="AF193" s="260"/>
      <c r="AG193" s="260"/>
      <c r="AH193" s="260"/>
      <c r="AI193" s="260"/>
      <c r="AJ193" s="261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Y193" s="73"/>
      <c r="AZ193" s="73"/>
      <c r="BA193" s="73"/>
      <c r="BB193" s="73"/>
      <c r="BC193" s="73"/>
      <c r="BD193" s="73"/>
      <c r="BE193" s="73"/>
      <c r="BF193" s="73"/>
      <c r="BG193" s="73"/>
    </row>
    <row r="194" spans="1:60" s="39" customFormat="1" ht="15.75" customHeight="1">
      <c r="A194" s="78" t="s">
        <v>301</v>
      </c>
      <c r="B194" s="79"/>
      <c r="C194" s="79"/>
      <c r="D194" s="79"/>
      <c r="E194" s="79"/>
      <c r="G194" s="79"/>
      <c r="H194" s="79"/>
      <c r="I194" s="81"/>
      <c r="J194" s="78" t="s">
        <v>302</v>
      </c>
      <c r="K194" s="79"/>
      <c r="L194" s="79"/>
      <c r="M194" s="79"/>
      <c r="N194" s="79"/>
      <c r="P194" s="79"/>
      <c r="Q194" s="79"/>
      <c r="R194" s="81"/>
      <c r="S194" s="78" t="s">
        <v>292</v>
      </c>
      <c r="T194" s="79"/>
      <c r="U194" s="79"/>
      <c r="V194" s="79"/>
      <c r="W194" s="79"/>
      <c r="Y194" s="79"/>
      <c r="Z194" s="79"/>
      <c r="AA194" s="81"/>
      <c r="AB194" s="78" t="s">
        <v>303</v>
      </c>
      <c r="AC194" s="79"/>
      <c r="AD194" s="79"/>
      <c r="AE194" s="79"/>
      <c r="AF194" s="79"/>
      <c r="AH194" s="79"/>
      <c r="AI194" s="79"/>
      <c r="AJ194" s="81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Y194" s="73"/>
      <c r="AZ194" s="73"/>
      <c r="BA194" s="73"/>
      <c r="BB194" s="73"/>
      <c r="BC194" s="73"/>
      <c r="BD194" s="73"/>
      <c r="BE194" s="73"/>
      <c r="BF194" s="73"/>
      <c r="BG194" s="73"/>
    </row>
    <row r="195" spans="1:60" s="39" customFormat="1" ht="32.25" customHeight="1">
      <c r="A195" s="265" t="s">
        <v>304</v>
      </c>
      <c r="B195" s="266"/>
      <c r="C195" s="266"/>
      <c r="D195" s="266"/>
      <c r="E195" s="266"/>
      <c r="F195" s="266"/>
      <c r="G195" s="266"/>
      <c r="H195" s="266"/>
      <c r="I195" s="267"/>
      <c r="J195" s="78"/>
      <c r="K195" s="79"/>
      <c r="L195" s="79"/>
      <c r="M195" s="79"/>
      <c r="N195" s="79"/>
      <c r="P195" s="79"/>
      <c r="Q195" s="79"/>
      <c r="R195" s="81"/>
      <c r="S195" s="265" t="s">
        <v>305</v>
      </c>
      <c r="T195" s="266"/>
      <c r="U195" s="266"/>
      <c r="V195" s="266"/>
      <c r="W195" s="266"/>
      <c r="X195" s="266"/>
      <c r="Y195" s="266"/>
      <c r="Z195" s="266"/>
      <c r="AA195" s="267"/>
      <c r="AB195" s="78"/>
      <c r="AC195" s="79"/>
      <c r="AD195" s="79"/>
      <c r="AE195" s="79"/>
      <c r="AF195" s="79"/>
      <c r="AH195" s="79"/>
      <c r="AI195" s="79"/>
      <c r="AJ195" s="81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Y195" s="73"/>
      <c r="AZ195" s="73"/>
      <c r="BA195" s="73"/>
      <c r="BB195" s="73"/>
      <c r="BC195" s="73"/>
      <c r="BD195" s="73"/>
      <c r="BE195" s="73"/>
      <c r="BF195" s="73"/>
      <c r="BG195" s="73"/>
    </row>
    <row r="196" spans="1:60" s="39" customFormat="1" ht="33" customHeight="1">
      <c r="A196" s="259" t="s">
        <v>306</v>
      </c>
      <c r="B196" s="260"/>
      <c r="C196" s="260"/>
      <c r="D196" s="260"/>
      <c r="E196" s="260"/>
      <c r="F196" s="260"/>
      <c r="G196" s="260"/>
      <c r="H196" s="260"/>
      <c r="I196" s="261"/>
      <c r="J196" s="78"/>
      <c r="K196" s="79"/>
      <c r="L196" s="79"/>
      <c r="M196" s="79"/>
      <c r="N196" s="79"/>
      <c r="P196" s="79"/>
      <c r="Q196" s="79"/>
      <c r="R196" s="81"/>
      <c r="S196" s="78" t="s">
        <v>307</v>
      </c>
      <c r="T196" s="79"/>
      <c r="U196" s="79"/>
      <c r="V196" s="79"/>
      <c r="W196" s="79"/>
      <c r="Y196" s="79"/>
      <c r="Z196" s="79"/>
      <c r="AA196" s="81"/>
      <c r="AB196" s="78"/>
      <c r="AC196" s="79"/>
      <c r="AD196" s="79"/>
      <c r="AE196" s="79"/>
      <c r="AF196" s="79"/>
      <c r="AH196" s="79"/>
      <c r="AI196" s="79"/>
      <c r="AJ196" s="81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Y196" s="73"/>
      <c r="AZ196" s="73"/>
      <c r="BA196" s="73"/>
      <c r="BB196" s="73"/>
      <c r="BC196" s="73"/>
      <c r="BD196" s="73"/>
      <c r="BE196" s="73"/>
      <c r="BF196" s="73"/>
      <c r="BG196" s="73"/>
    </row>
    <row r="197" spans="1:60" s="39" customFormat="1" ht="32.25" customHeight="1">
      <c r="A197" s="78" t="s">
        <v>308</v>
      </c>
      <c r="B197" s="79"/>
      <c r="C197" s="79"/>
      <c r="D197" s="79"/>
      <c r="E197" s="79"/>
      <c r="G197" s="79"/>
      <c r="H197" s="79"/>
      <c r="I197" s="81"/>
      <c r="J197" s="78"/>
      <c r="K197" s="79"/>
      <c r="L197" s="79"/>
      <c r="M197" s="79"/>
      <c r="N197" s="79"/>
      <c r="P197" s="79"/>
      <c r="Q197" s="79"/>
      <c r="R197" s="81"/>
      <c r="S197" s="259" t="s">
        <v>309</v>
      </c>
      <c r="T197" s="260"/>
      <c r="U197" s="260"/>
      <c r="V197" s="260"/>
      <c r="W197" s="260"/>
      <c r="X197" s="260"/>
      <c r="Y197" s="260"/>
      <c r="Z197" s="260"/>
      <c r="AA197" s="261"/>
      <c r="AB197" s="78"/>
      <c r="AC197" s="79"/>
      <c r="AD197" s="79"/>
      <c r="AE197" s="79"/>
      <c r="AF197" s="79"/>
      <c r="AH197" s="79"/>
      <c r="AI197" s="79"/>
      <c r="AJ197" s="81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Y197" s="73"/>
      <c r="AZ197" s="73"/>
      <c r="BA197" s="73"/>
      <c r="BB197" s="73"/>
      <c r="BC197" s="73"/>
      <c r="BD197" s="73"/>
      <c r="BE197" s="73"/>
      <c r="BF197" s="73"/>
      <c r="BG197" s="73"/>
    </row>
    <row r="198" spans="1:60" s="39" customFormat="1" ht="15.75" customHeight="1">
      <c r="A198" s="78"/>
      <c r="B198" s="79"/>
      <c r="C198" s="79"/>
      <c r="D198" s="79"/>
      <c r="E198" s="79"/>
      <c r="G198" s="79"/>
      <c r="H198" s="79"/>
      <c r="I198" s="81"/>
      <c r="J198" s="78"/>
      <c r="K198" s="79"/>
      <c r="L198" s="79"/>
      <c r="M198" s="79"/>
      <c r="N198" s="79"/>
      <c r="P198" s="79"/>
      <c r="Q198" s="79"/>
      <c r="R198" s="81"/>
      <c r="S198" s="78"/>
      <c r="T198" s="79"/>
      <c r="U198" s="79"/>
      <c r="V198" s="79"/>
      <c r="W198" s="79"/>
      <c r="Y198" s="79"/>
      <c r="Z198" s="79"/>
      <c r="AA198" s="81"/>
      <c r="AB198" s="78"/>
      <c r="AC198" s="79"/>
      <c r="AD198" s="79"/>
      <c r="AE198" s="79"/>
      <c r="AF198" s="79"/>
      <c r="AH198" s="79"/>
      <c r="AI198" s="79"/>
      <c r="AJ198" s="81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Y198" s="73"/>
      <c r="AZ198" s="73"/>
      <c r="BA198" s="73"/>
      <c r="BB198" s="73"/>
      <c r="BC198" s="73"/>
      <c r="BD198" s="73"/>
      <c r="BE198" s="73"/>
      <c r="BF198" s="73"/>
      <c r="BG198" s="73"/>
    </row>
    <row r="199" spans="1:60" s="39" customFormat="1" ht="15.75" customHeight="1">
      <c r="A199" s="78"/>
      <c r="B199" s="79"/>
      <c r="C199" s="79"/>
      <c r="D199" s="79"/>
      <c r="E199" s="79"/>
      <c r="G199" s="79"/>
      <c r="H199" s="79"/>
      <c r="I199" s="81"/>
      <c r="J199" s="78"/>
      <c r="K199" s="79"/>
      <c r="L199" s="79"/>
      <c r="M199" s="79"/>
      <c r="N199" s="79"/>
      <c r="P199" s="79"/>
      <c r="Q199" s="79"/>
      <c r="R199" s="81"/>
      <c r="S199" s="78"/>
      <c r="T199" s="79"/>
      <c r="U199" s="79"/>
      <c r="V199" s="79"/>
      <c r="W199" s="79"/>
      <c r="Y199" s="79"/>
      <c r="Z199" s="79"/>
      <c r="AA199" s="81"/>
      <c r="AB199" s="78"/>
      <c r="AC199" s="79"/>
      <c r="AD199" s="79"/>
      <c r="AE199" s="79"/>
      <c r="AF199" s="79"/>
      <c r="AH199" s="79"/>
      <c r="AI199" s="79"/>
      <c r="AJ199" s="81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Y199" s="73"/>
      <c r="AZ199" s="73"/>
      <c r="BA199" s="73"/>
      <c r="BB199" s="73"/>
      <c r="BC199" s="73"/>
      <c r="BD199" s="73"/>
      <c r="BE199" s="73"/>
      <c r="BF199" s="73"/>
      <c r="BG199" s="73"/>
    </row>
    <row r="200" spans="1:60" s="39" customFormat="1" ht="15.75" customHeight="1">
      <c r="A200" s="85"/>
      <c r="B200" s="86"/>
      <c r="C200" s="86"/>
      <c r="D200" s="86"/>
      <c r="E200" s="86"/>
      <c r="F200" s="87"/>
      <c r="G200" s="86"/>
      <c r="H200" s="86"/>
      <c r="I200" s="89"/>
      <c r="J200" s="85"/>
      <c r="K200" s="86"/>
      <c r="L200" s="86"/>
      <c r="M200" s="86"/>
      <c r="N200" s="86"/>
      <c r="O200" s="87"/>
      <c r="P200" s="86"/>
      <c r="Q200" s="86"/>
      <c r="R200" s="89"/>
      <c r="S200" s="85"/>
      <c r="T200" s="86"/>
      <c r="U200" s="86"/>
      <c r="V200" s="86"/>
      <c r="W200" s="86"/>
      <c r="X200" s="87"/>
      <c r="Y200" s="86"/>
      <c r="Z200" s="86"/>
      <c r="AA200" s="89"/>
      <c r="AB200" s="85"/>
      <c r="AC200" s="86"/>
      <c r="AD200" s="86"/>
      <c r="AE200" s="86"/>
      <c r="AF200" s="86"/>
      <c r="AG200" s="87"/>
      <c r="AH200" s="86"/>
      <c r="AI200" s="86"/>
      <c r="AJ200" s="8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Y200" s="73"/>
      <c r="AZ200" s="73"/>
      <c r="BA200" s="73"/>
      <c r="BB200" s="73"/>
      <c r="BC200" s="73"/>
      <c r="BD200" s="73"/>
      <c r="BE200" s="73"/>
      <c r="BF200" s="73"/>
      <c r="BG200" s="73"/>
    </row>
    <row r="201" spans="1:60" s="15" customFormat="1" ht="11.25" customHeight="1">
      <c r="A201" s="62"/>
      <c r="B201" s="62"/>
      <c r="C201" s="37"/>
      <c r="D201" s="37"/>
      <c r="E201" s="37"/>
      <c r="G201" s="37"/>
      <c r="H201" s="37"/>
      <c r="I201" s="37"/>
      <c r="J201" s="37"/>
      <c r="K201" s="37"/>
      <c r="L201" s="37"/>
      <c r="M201" s="37"/>
      <c r="N201" s="42"/>
      <c r="O201" s="42"/>
      <c r="P201" s="42"/>
      <c r="Q201" s="42"/>
      <c r="R201" s="42"/>
      <c r="S201" s="42"/>
      <c r="T201" s="62"/>
      <c r="U201" s="62"/>
      <c r="V201" s="42"/>
      <c r="W201" s="42"/>
      <c r="X201" s="42"/>
      <c r="Y201" s="42"/>
      <c r="Z201" s="62"/>
      <c r="AA201" s="62"/>
      <c r="AB201" s="42"/>
      <c r="AC201" s="42"/>
      <c r="AD201" s="42"/>
      <c r="AE201" s="42"/>
      <c r="AF201" s="42"/>
      <c r="AG201" s="42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</row>
    <row r="202" spans="1:60" s="15" customFormat="1" ht="17.25" customHeight="1">
      <c r="A202" s="62"/>
      <c r="B202" s="62"/>
      <c r="D202" s="37"/>
      <c r="F202" s="94" t="s">
        <v>175</v>
      </c>
      <c r="G202" s="37"/>
      <c r="H202" s="37"/>
      <c r="I202" s="37"/>
      <c r="J202" s="37"/>
      <c r="K202" s="37"/>
      <c r="L202" s="37"/>
      <c r="M202" s="37"/>
      <c r="N202" s="42"/>
      <c r="O202" s="42"/>
      <c r="P202" s="42"/>
      <c r="Q202" s="42"/>
      <c r="R202" s="42"/>
      <c r="S202" s="42"/>
      <c r="T202" s="62"/>
      <c r="U202" s="62"/>
      <c r="V202" s="42"/>
      <c r="W202" s="42"/>
      <c r="X202" s="42"/>
      <c r="Y202" s="42"/>
      <c r="Z202" s="62"/>
      <c r="AA202" s="62"/>
      <c r="AB202" s="42"/>
      <c r="AC202" s="42"/>
      <c r="AD202" s="42"/>
      <c r="AE202" s="42"/>
      <c r="AF202" s="42"/>
      <c r="AG202" s="42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</row>
    <row r="203" spans="1:60" s="15" customFormat="1" ht="12.75" customHeight="1">
      <c r="A203" s="62"/>
      <c r="B203" s="62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42"/>
      <c r="O203" s="42"/>
      <c r="P203" s="42"/>
      <c r="Q203" s="42"/>
      <c r="R203" s="42"/>
      <c r="S203" s="42"/>
      <c r="T203" s="62"/>
      <c r="U203" s="62"/>
      <c r="V203" s="42"/>
      <c r="W203" s="42"/>
      <c r="X203" s="42"/>
      <c r="Y203" s="42"/>
      <c r="Z203" s="62"/>
      <c r="AA203" s="62"/>
      <c r="AB203" s="42"/>
      <c r="AC203" s="42"/>
      <c r="AD203" s="42"/>
      <c r="AE203" s="42"/>
      <c r="AF203" s="42"/>
      <c r="AG203" s="42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</row>
    <row r="204" spans="1:60" s="15" customFormat="1" ht="17.25" customHeight="1">
      <c r="A204" s="62"/>
      <c r="B204" s="62"/>
      <c r="C204" s="37"/>
      <c r="D204" s="37"/>
      <c r="E204" s="37"/>
      <c r="F204" s="104" t="s">
        <v>314</v>
      </c>
      <c r="G204" s="37"/>
      <c r="H204" s="37"/>
      <c r="I204" s="37"/>
      <c r="J204" s="37"/>
      <c r="K204" s="37"/>
      <c r="L204" s="37"/>
      <c r="M204" s="37"/>
      <c r="N204" s="42"/>
      <c r="O204" s="42"/>
      <c r="P204" s="42"/>
      <c r="Q204" s="42"/>
      <c r="R204" s="42"/>
      <c r="S204" s="42"/>
      <c r="T204" s="62"/>
      <c r="U204" s="62"/>
      <c r="V204" s="42"/>
      <c r="W204" s="42"/>
      <c r="X204" s="42"/>
      <c r="Y204" s="42"/>
      <c r="Z204" s="62"/>
      <c r="AA204" s="62"/>
      <c r="AB204" s="42"/>
      <c r="AC204" s="42"/>
      <c r="AD204" s="42"/>
      <c r="AE204" s="42"/>
      <c r="AF204" s="42"/>
      <c r="AG204" s="42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</row>
    <row r="205" spans="1:60" s="15" customFormat="1" ht="17.25" customHeight="1">
      <c r="A205" s="62"/>
      <c r="B205" s="62"/>
      <c r="C205" s="37"/>
      <c r="D205" s="37"/>
      <c r="E205" s="37"/>
      <c r="F205" s="94"/>
      <c r="G205" s="37"/>
      <c r="H205" s="37"/>
      <c r="I205" s="37"/>
      <c r="J205" s="37"/>
      <c r="K205" s="37"/>
      <c r="L205" s="37"/>
      <c r="M205" s="37"/>
      <c r="N205" s="42"/>
      <c r="O205" s="42"/>
      <c r="P205" s="42"/>
      <c r="Q205" s="42"/>
      <c r="R205" s="42"/>
      <c r="S205" s="42"/>
      <c r="T205" s="62"/>
      <c r="U205" s="62"/>
      <c r="V205" s="42"/>
      <c r="W205" s="42"/>
      <c r="X205" s="42"/>
      <c r="Y205" s="42"/>
      <c r="Z205" s="62"/>
      <c r="AA205" s="62"/>
      <c r="AB205" s="42"/>
      <c r="AC205" s="42"/>
      <c r="AD205" s="42"/>
      <c r="AE205" s="42"/>
      <c r="AF205" s="42"/>
      <c r="AG205" s="42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</row>
    <row r="206" spans="1:60" s="15" customFormat="1" ht="17.25" customHeight="1">
      <c r="A206" s="62"/>
      <c r="B206" s="62"/>
      <c r="C206" s="37"/>
      <c r="D206" s="37"/>
      <c r="E206" s="37"/>
      <c r="F206" s="94" t="s">
        <v>310</v>
      </c>
      <c r="G206" s="37"/>
      <c r="H206" s="37"/>
      <c r="I206" s="37"/>
      <c r="J206" s="37"/>
      <c r="K206" s="37"/>
      <c r="L206" s="37"/>
      <c r="M206" s="37"/>
      <c r="N206" s="42"/>
      <c r="O206" s="42"/>
      <c r="P206" s="42"/>
      <c r="Q206" s="42"/>
      <c r="R206" s="42"/>
      <c r="S206" s="42"/>
      <c r="T206" s="62"/>
      <c r="U206" s="62"/>
      <c r="V206" s="42"/>
      <c r="W206" s="42"/>
      <c r="X206" s="42"/>
      <c r="Y206" s="42"/>
      <c r="Z206" s="62"/>
      <c r="AA206" s="62"/>
      <c r="AB206" s="42"/>
      <c r="AC206" s="42"/>
      <c r="AD206" s="42"/>
      <c r="AE206" s="42"/>
      <c r="AF206" s="42"/>
      <c r="AG206" s="42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</row>
    <row r="207" spans="1:60" s="15" customFormat="1" ht="17.25" customHeight="1">
      <c r="A207" s="62"/>
      <c r="B207" s="62"/>
      <c r="C207" s="37"/>
      <c r="D207" s="37"/>
      <c r="E207" s="37"/>
      <c r="F207" s="94"/>
      <c r="G207" s="37"/>
      <c r="H207" s="37"/>
      <c r="I207" s="37"/>
      <c r="J207" s="37"/>
      <c r="K207" s="37"/>
      <c r="L207" s="37"/>
      <c r="M207" s="37"/>
      <c r="N207" s="42"/>
      <c r="O207" s="42"/>
      <c r="P207" s="42"/>
      <c r="Q207" s="42"/>
      <c r="R207" s="42"/>
      <c r="S207" s="42"/>
      <c r="T207" s="62"/>
      <c r="U207" s="62"/>
      <c r="V207" s="42"/>
      <c r="W207" s="42"/>
      <c r="X207" s="42"/>
      <c r="Y207" s="42"/>
      <c r="Z207" s="62"/>
      <c r="AA207" s="62"/>
      <c r="AB207" s="42"/>
      <c r="AC207" s="42"/>
      <c r="AD207" s="42"/>
      <c r="AE207" s="42"/>
      <c r="AF207" s="42"/>
      <c r="AG207" s="42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</row>
    <row r="208" spans="1:60" s="15" customFormat="1" ht="17.25" customHeight="1">
      <c r="A208" s="62"/>
      <c r="B208" s="62"/>
      <c r="C208" s="37"/>
      <c r="D208" s="37"/>
      <c r="E208" s="37"/>
      <c r="F208" s="94" t="s">
        <v>311</v>
      </c>
      <c r="G208" s="37"/>
      <c r="H208" s="37"/>
      <c r="I208" s="37"/>
      <c r="J208" s="37"/>
      <c r="K208" s="37"/>
      <c r="L208" s="37"/>
      <c r="M208" s="37"/>
      <c r="N208" s="42"/>
      <c r="O208" s="42"/>
      <c r="P208" s="42"/>
      <c r="Q208" s="42"/>
      <c r="R208" s="42"/>
      <c r="S208" s="42"/>
      <c r="T208" s="62"/>
      <c r="U208" s="62"/>
      <c r="V208" s="42"/>
      <c r="W208" s="42"/>
      <c r="X208" s="42"/>
      <c r="Y208" s="42"/>
      <c r="Z208" s="62"/>
      <c r="AA208" s="62"/>
      <c r="AB208" s="42"/>
      <c r="AC208" s="42"/>
      <c r="AD208" s="42"/>
      <c r="AE208" s="42"/>
      <c r="AF208" s="42"/>
      <c r="AG208" s="42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</row>
    <row r="209" spans="1:60" s="15" customFormat="1" ht="17.25" customHeight="1">
      <c r="A209" s="62"/>
      <c r="B209" s="62"/>
      <c r="C209" s="37"/>
      <c r="D209" s="37"/>
      <c r="E209" s="37"/>
      <c r="F209" s="94"/>
      <c r="G209" s="37"/>
      <c r="H209" s="37"/>
      <c r="I209" s="37"/>
      <c r="J209" s="37"/>
      <c r="K209" s="37"/>
      <c r="L209" s="37"/>
      <c r="M209" s="37"/>
      <c r="N209" s="42"/>
      <c r="O209" s="42"/>
      <c r="P209" s="42"/>
      <c r="Q209" s="42"/>
      <c r="R209" s="42"/>
      <c r="S209" s="42"/>
      <c r="T209" s="62"/>
      <c r="U209" s="62"/>
      <c r="V209" s="42"/>
      <c r="W209" s="42"/>
      <c r="X209" s="42"/>
      <c r="Y209" s="42"/>
      <c r="Z209" s="62"/>
      <c r="AA209" s="62"/>
      <c r="AB209" s="42"/>
      <c r="AC209" s="42"/>
      <c r="AD209" s="42"/>
      <c r="AE209" s="42"/>
      <c r="AF209" s="42"/>
      <c r="AG209" s="42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</row>
    <row r="210" spans="1:60" s="15" customFormat="1" ht="17.25" customHeight="1">
      <c r="A210" s="62"/>
      <c r="B210" s="62"/>
      <c r="C210" s="37"/>
      <c r="D210" s="37"/>
      <c r="E210" s="37"/>
      <c r="F210" s="94" t="s">
        <v>312</v>
      </c>
      <c r="G210" s="37"/>
      <c r="H210" s="37"/>
      <c r="I210" s="37"/>
      <c r="J210" s="37"/>
      <c r="K210" s="37"/>
      <c r="L210" s="37"/>
      <c r="M210" s="37"/>
      <c r="N210" s="42"/>
      <c r="O210" s="42"/>
      <c r="P210" s="42"/>
      <c r="Q210" s="42"/>
      <c r="R210" s="42"/>
      <c r="S210" s="42"/>
      <c r="T210" s="62"/>
      <c r="U210" s="62"/>
      <c r="V210" s="42"/>
      <c r="W210" s="42"/>
      <c r="X210" s="42"/>
      <c r="Y210" s="42"/>
      <c r="Z210" s="62"/>
      <c r="AA210" s="62"/>
      <c r="AB210" s="42"/>
      <c r="AC210" s="42"/>
      <c r="AD210" s="42"/>
      <c r="AE210" s="42"/>
      <c r="AF210" s="42"/>
      <c r="AG210" s="42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</row>
    <row r="211" spans="1:60" s="15" customFormat="1" ht="17.25" customHeight="1">
      <c r="A211" s="62"/>
      <c r="B211" s="62"/>
      <c r="C211" s="37"/>
      <c r="D211" s="37"/>
      <c r="E211" s="37"/>
      <c r="F211" s="94"/>
      <c r="G211" s="37"/>
      <c r="H211" s="37"/>
      <c r="I211" s="37"/>
      <c r="J211" s="37"/>
      <c r="K211" s="37"/>
      <c r="L211" s="37"/>
      <c r="M211" s="37"/>
      <c r="N211" s="42"/>
      <c r="O211" s="42"/>
      <c r="P211" s="42"/>
      <c r="Q211" s="42"/>
      <c r="R211" s="42"/>
      <c r="S211" s="42"/>
      <c r="T211" s="62"/>
      <c r="U211" s="62"/>
      <c r="V211" s="42"/>
      <c r="W211" s="42"/>
      <c r="X211" s="42"/>
      <c r="Y211" s="42"/>
      <c r="Z211" s="62"/>
      <c r="AA211" s="62"/>
      <c r="AB211" s="42"/>
      <c r="AC211" s="42"/>
      <c r="AD211" s="42"/>
      <c r="AE211" s="42"/>
      <c r="AF211" s="42"/>
      <c r="AG211" s="42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</row>
    <row r="212" spans="1:60" s="38" customFormat="1" ht="15.75" hidden="1" customHeight="1">
      <c r="B212" s="38" t="s">
        <v>125</v>
      </c>
      <c r="AY212" s="14"/>
      <c r="AZ212" s="14"/>
      <c r="BA212" s="14"/>
      <c r="BB212" s="14"/>
      <c r="BC212" s="14"/>
      <c r="BD212" s="14"/>
      <c r="BE212" s="14"/>
      <c r="BF212" s="14"/>
      <c r="BG212" s="14"/>
    </row>
    <row r="213" spans="1:60" s="38" customFormat="1" ht="15.75" hidden="1" customHeight="1">
      <c r="A213" s="40" t="s">
        <v>126</v>
      </c>
      <c r="B213" s="79" t="s">
        <v>127</v>
      </c>
      <c r="AY213" s="14"/>
      <c r="AZ213" s="14"/>
      <c r="BA213" s="14"/>
      <c r="BB213" s="14"/>
      <c r="BC213" s="14"/>
      <c r="BD213" s="14"/>
      <c r="BE213" s="14"/>
      <c r="BF213" s="14"/>
      <c r="BG213" s="14"/>
    </row>
    <row r="214" spans="1:60" s="38" customFormat="1" ht="18.75" hidden="1" customHeight="1">
      <c r="A214" s="40" t="s">
        <v>128</v>
      </c>
      <c r="B214" s="79" t="s">
        <v>129</v>
      </c>
      <c r="AY214" s="14"/>
      <c r="AZ214" s="14"/>
      <c r="BA214" s="14"/>
      <c r="BB214" s="14"/>
      <c r="BC214" s="14"/>
      <c r="BD214" s="14"/>
      <c r="BE214" s="14"/>
      <c r="BF214" s="14"/>
      <c r="BG214" s="14"/>
    </row>
    <row r="215" spans="1:60" s="38" customFormat="1" ht="16.5" hidden="1" customHeight="1">
      <c r="A215" s="40" t="s">
        <v>130</v>
      </c>
      <c r="B215" s="79" t="s">
        <v>131</v>
      </c>
      <c r="AY215" s="14"/>
      <c r="AZ215" s="14"/>
      <c r="BA215" s="14"/>
      <c r="BB215" s="14"/>
      <c r="BC215" s="14"/>
      <c r="BD215" s="14"/>
      <c r="BE215" s="14"/>
      <c r="BF215" s="14"/>
      <c r="BG215" s="14"/>
    </row>
    <row r="216" spans="1:60" s="38" customFormat="1" ht="15.75" hidden="1" customHeight="1">
      <c r="A216" s="40" t="s">
        <v>132</v>
      </c>
      <c r="B216" s="79" t="s">
        <v>133</v>
      </c>
      <c r="AY216" s="14"/>
      <c r="AZ216" s="14"/>
      <c r="BA216" s="14"/>
      <c r="BB216" s="14"/>
      <c r="BC216" s="14"/>
      <c r="BD216" s="14"/>
      <c r="BE216" s="14"/>
      <c r="BF216" s="14"/>
      <c r="BG216" s="14"/>
    </row>
    <row r="217" spans="1:60" s="38" customFormat="1" ht="15.75" hidden="1" customHeight="1">
      <c r="A217" s="40" t="s">
        <v>134</v>
      </c>
      <c r="B217" s="79" t="s">
        <v>135</v>
      </c>
      <c r="AY217" s="14"/>
      <c r="AZ217" s="14"/>
      <c r="BA217" s="14"/>
      <c r="BB217" s="14"/>
      <c r="BC217" s="14"/>
      <c r="BD217" s="14"/>
      <c r="BE217" s="14"/>
      <c r="BF217" s="14"/>
      <c r="BG217" s="14"/>
    </row>
    <row r="218" spans="1:60" s="38" customFormat="1" ht="18" hidden="1" customHeight="1">
      <c r="A218" s="40" t="s">
        <v>136</v>
      </c>
      <c r="B218" s="73" t="s">
        <v>137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Y218" s="14"/>
      <c r="AZ218" s="14"/>
      <c r="BA218" s="14"/>
      <c r="BB218" s="14"/>
      <c r="BC218" s="14"/>
      <c r="BD218" s="14"/>
      <c r="BE218" s="14"/>
      <c r="BF218" s="14"/>
      <c r="BG218" s="14"/>
    </row>
    <row r="219" spans="1:60" hidden="1">
      <c r="A219" s="40" t="s">
        <v>138</v>
      </c>
      <c r="B219" s="79" t="s">
        <v>139</v>
      </c>
      <c r="BH219" s="36"/>
    </row>
    <row r="220" spans="1:60" s="15" customFormat="1" hidden="1">
      <c r="A220" s="40" t="s">
        <v>140</v>
      </c>
      <c r="B220" s="79" t="s">
        <v>176</v>
      </c>
      <c r="AY220" s="14"/>
      <c r="AZ220" s="14"/>
      <c r="BA220" s="14"/>
      <c r="BB220" s="14"/>
      <c r="BC220" s="14"/>
      <c r="BD220" s="14"/>
      <c r="BE220" s="14"/>
      <c r="BF220" s="14"/>
      <c r="BG220" s="14"/>
    </row>
    <row r="221" spans="1:60" s="38" customFormat="1" ht="15.75" hidden="1" customHeight="1">
      <c r="A221" s="40" t="s">
        <v>142</v>
      </c>
      <c r="B221" s="79" t="s">
        <v>177</v>
      </c>
      <c r="AY221" s="14"/>
      <c r="AZ221" s="14"/>
      <c r="BA221" s="14"/>
      <c r="BB221" s="14"/>
      <c r="BC221" s="14"/>
      <c r="BD221" s="14"/>
      <c r="BE221" s="14"/>
      <c r="BF221" s="14"/>
      <c r="BG221" s="14"/>
    </row>
    <row r="222" spans="1:60" s="38" customFormat="1" ht="15.75" hidden="1" customHeight="1">
      <c r="A222" s="40"/>
      <c r="B222" s="79" t="s">
        <v>178</v>
      </c>
      <c r="AY222" s="14"/>
      <c r="AZ222" s="14"/>
      <c r="BA222" s="14"/>
      <c r="BB222" s="14"/>
      <c r="BC222" s="14"/>
      <c r="BD222" s="14"/>
      <c r="BE222" s="14"/>
      <c r="BF222" s="14"/>
      <c r="BG222" s="14"/>
    </row>
    <row r="223" spans="1:60" s="38" customFormat="1" ht="15.75" hidden="1" customHeight="1">
      <c r="A223" s="40"/>
      <c r="B223" s="79" t="s">
        <v>179</v>
      </c>
      <c r="AY223" s="14"/>
      <c r="AZ223" s="14"/>
      <c r="BA223" s="14"/>
      <c r="BB223" s="14"/>
      <c r="BC223" s="14"/>
      <c r="BD223" s="14"/>
      <c r="BE223" s="14"/>
      <c r="BF223" s="14"/>
      <c r="BG223" s="14"/>
    </row>
    <row r="224" spans="1:60" s="38" customFormat="1" ht="15.75" hidden="1" customHeight="1">
      <c r="A224" s="40" t="s">
        <v>180</v>
      </c>
      <c r="B224" s="79" t="s">
        <v>181</v>
      </c>
      <c r="AY224" s="14"/>
      <c r="AZ224" s="14"/>
      <c r="BA224" s="14"/>
      <c r="BB224" s="14"/>
      <c r="BC224" s="14"/>
      <c r="BD224" s="14"/>
      <c r="BE224" s="14"/>
      <c r="BF224" s="14"/>
      <c r="BG224" s="14"/>
    </row>
    <row r="225" spans="1:60" s="38" customFormat="1" ht="15.75" hidden="1" customHeight="1">
      <c r="A225" s="40"/>
      <c r="B225" s="79" t="s">
        <v>182</v>
      </c>
      <c r="AY225" s="14"/>
      <c r="AZ225" s="14"/>
      <c r="BA225" s="14"/>
      <c r="BB225" s="14"/>
      <c r="BC225" s="14"/>
      <c r="BD225" s="14"/>
      <c r="BE225" s="14"/>
      <c r="BF225" s="14"/>
      <c r="BG225" s="14"/>
    </row>
    <row r="226" spans="1:60" s="38" customFormat="1" ht="15.75" hidden="1" customHeight="1">
      <c r="A226" s="40" t="s">
        <v>183</v>
      </c>
      <c r="B226" s="79" t="s">
        <v>141</v>
      </c>
      <c r="AY226" s="14"/>
      <c r="AZ226" s="14"/>
      <c r="BA226" s="14"/>
      <c r="BB226" s="14"/>
      <c r="BC226" s="14"/>
      <c r="BD226" s="14"/>
      <c r="BE226" s="14"/>
      <c r="BF226" s="14"/>
      <c r="BG226" s="14"/>
    </row>
    <row r="227" spans="1:60" s="38" customFormat="1" ht="15.75" hidden="1" customHeight="1">
      <c r="A227" s="40" t="s">
        <v>147</v>
      </c>
      <c r="B227" s="79" t="s">
        <v>143</v>
      </c>
      <c r="AY227" s="14"/>
      <c r="AZ227" s="14"/>
      <c r="BA227" s="14"/>
      <c r="BB227" s="14"/>
      <c r="BC227" s="14"/>
      <c r="BD227" s="14"/>
      <c r="BE227" s="14"/>
      <c r="BF227" s="14"/>
      <c r="BG227" s="14"/>
    </row>
    <row r="228" spans="1:60" s="38" customFormat="1" ht="15.75" hidden="1" customHeight="1">
      <c r="A228" s="40" t="s">
        <v>184</v>
      </c>
      <c r="B228" s="79" t="s">
        <v>144</v>
      </c>
      <c r="AY228" s="14"/>
      <c r="AZ228" s="14"/>
      <c r="BA228" s="14"/>
      <c r="BB228" s="14"/>
      <c r="BC228" s="14"/>
      <c r="BD228" s="14"/>
      <c r="BE228" s="14"/>
      <c r="BF228" s="14"/>
      <c r="BG228" s="14"/>
    </row>
    <row r="229" spans="1:60" s="38" customFormat="1" ht="15.75" hidden="1" customHeight="1">
      <c r="A229" s="40"/>
      <c r="B229" s="79" t="s">
        <v>145</v>
      </c>
      <c r="AY229" s="14"/>
      <c r="AZ229" s="14"/>
      <c r="BA229" s="14"/>
      <c r="BB229" s="14"/>
      <c r="BC229" s="14"/>
      <c r="BD229" s="14"/>
      <c r="BE229" s="14"/>
      <c r="BF229" s="14"/>
      <c r="BG229" s="14"/>
    </row>
    <row r="230" spans="1:60" s="96" customFormat="1" hidden="1">
      <c r="A230" s="95" t="s">
        <v>185</v>
      </c>
      <c r="B230" s="79" t="s">
        <v>146</v>
      </c>
      <c r="AY230" s="97"/>
      <c r="AZ230" s="97"/>
      <c r="BA230" s="97"/>
      <c r="BB230" s="97"/>
      <c r="BC230" s="97"/>
      <c r="BD230" s="97"/>
      <c r="BE230" s="97"/>
      <c r="BF230" s="97"/>
      <c r="BG230" s="97"/>
    </row>
    <row r="231" spans="1:60" s="96" customFormat="1" hidden="1">
      <c r="A231" s="95" t="s">
        <v>186</v>
      </c>
      <c r="B231" s="79" t="s">
        <v>148</v>
      </c>
      <c r="AY231" s="97"/>
      <c r="AZ231" s="97"/>
      <c r="BA231" s="97"/>
      <c r="BB231" s="97"/>
      <c r="BC231" s="97"/>
      <c r="BD231" s="97"/>
      <c r="BE231" s="97"/>
      <c r="BF231" s="97"/>
      <c r="BG231" s="97"/>
    </row>
    <row r="232" spans="1:60" s="96" customFormat="1" hidden="1">
      <c r="A232" s="95"/>
      <c r="B232" s="79" t="s">
        <v>149</v>
      </c>
      <c r="AY232" s="97"/>
      <c r="AZ232" s="97"/>
      <c r="BA232" s="97"/>
      <c r="BB232" s="97"/>
      <c r="BC232" s="97"/>
      <c r="BD232" s="97"/>
      <c r="BE232" s="97"/>
      <c r="BF232" s="97"/>
      <c r="BG232" s="97"/>
    </row>
    <row r="233" spans="1:60" s="96" customFormat="1" hidden="1">
      <c r="A233" s="95" t="s">
        <v>187</v>
      </c>
      <c r="B233" s="79" t="s">
        <v>150</v>
      </c>
      <c r="AY233" s="97"/>
      <c r="AZ233" s="97"/>
      <c r="BA233" s="97"/>
      <c r="BB233" s="97"/>
      <c r="BC233" s="97"/>
      <c r="BD233" s="97"/>
      <c r="BE233" s="97"/>
      <c r="BF233" s="97"/>
      <c r="BG233" s="97"/>
    </row>
    <row r="234" spans="1:60" s="96" customFormat="1" hidden="1">
      <c r="A234" s="79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</row>
    <row r="235" spans="1:60" s="98" customFormat="1" ht="15.75" hidden="1">
      <c r="B235" s="98" t="s">
        <v>151</v>
      </c>
      <c r="V235" s="98" t="s">
        <v>152</v>
      </c>
      <c r="AY235" s="9"/>
      <c r="AZ235" s="9"/>
      <c r="BA235" s="9"/>
      <c r="BB235" s="9"/>
      <c r="BC235" s="9"/>
      <c r="BD235" s="9"/>
      <c r="BE235" s="9"/>
      <c r="BF235" s="9"/>
      <c r="BG235" s="9"/>
      <c r="BH235" s="9"/>
    </row>
    <row r="236" spans="1:60" s="99" customFormat="1" ht="12.75" hidden="1" customHeight="1">
      <c r="AY236" s="100"/>
      <c r="AZ236" s="100"/>
      <c r="BA236" s="100"/>
      <c r="BB236" s="100"/>
      <c r="BC236" s="100"/>
      <c r="BD236" s="100"/>
      <c r="BE236" s="100"/>
      <c r="BF236" s="100"/>
      <c r="BG236" s="100"/>
      <c r="BH236" s="100"/>
    </row>
    <row r="237" spans="1:60" s="98" customFormat="1" ht="15.75" hidden="1">
      <c r="B237" s="98" t="s">
        <v>153</v>
      </c>
      <c r="V237" s="98" t="s">
        <v>188</v>
      </c>
      <c r="AY237" s="9"/>
      <c r="AZ237" s="9"/>
      <c r="BA237" s="9"/>
      <c r="BB237" s="9"/>
      <c r="BC237" s="9"/>
      <c r="BD237" s="9"/>
      <c r="BE237" s="9"/>
      <c r="BF237" s="9"/>
      <c r="BG237" s="9"/>
      <c r="BH237" s="9"/>
    </row>
    <row r="238" spans="1:60" s="15" customFormat="1" ht="14.25" hidden="1" customHeight="1">
      <c r="A238" s="62"/>
      <c r="B238" s="62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42"/>
      <c r="O238" s="42"/>
      <c r="P238" s="42"/>
      <c r="Q238" s="42"/>
      <c r="R238" s="42"/>
      <c r="S238" s="42"/>
      <c r="T238" s="62"/>
      <c r="U238" s="62"/>
      <c r="V238" s="42"/>
      <c r="W238" s="42"/>
      <c r="X238" s="42"/>
      <c r="Y238" s="42"/>
      <c r="Z238" s="62"/>
      <c r="AA238" s="62"/>
      <c r="AB238" s="42"/>
      <c r="AC238" s="42"/>
      <c r="AD238" s="42"/>
      <c r="AE238" s="42"/>
      <c r="AF238" s="42"/>
      <c r="AG238" s="42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</row>
    <row r="239" spans="1:60" ht="17.25" hidden="1" customHeight="1">
      <c r="B239" s="36" t="s">
        <v>189</v>
      </c>
    </row>
    <row r="240" spans="1:60" s="15" customFormat="1" ht="21.75" hidden="1" customHeight="1">
      <c r="A240" s="62"/>
      <c r="B240" s="62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42"/>
      <c r="O240" s="42"/>
      <c r="P240" s="42"/>
      <c r="Q240" s="42"/>
      <c r="R240" s="42"/>
      <c r="S240" s="42"/>
      <c r="T240" s="62"/>
      <c r="U240" s="62"/>
      <c r="V240" s="42"/>
      <c r="W240" s="42"/>
      <c r="X240" s="42"/>
      <c r="Y240" s="42"/>
      <c r="Z240" s="62"/>
      <c r="AA240" s="62"/>
      <c r="AB240" s="42"/>
      <c r="AC240" s="42"/>
      <c r="AD240" s="42"/>
      <c r="AE240" s="42"/>
      <c r="AF240" s="42"/>
      <c r="AG240" s="42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</row>
    <row r="241" spans="1:60" s="15" customFormat="1" ht="21.75" customHeight="1">
      <c r="A241" s="62"/>
      <c r="B241" s="62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42"/>
      <c r="O241" s="42"/>
      <c r="P241" s="42"/>
      <c r="Q241" s="42"/>
      <c r="R241" s="42"/>
      <c r="S241" s="42"/>
      <c r="T241" s="62"/>
      <c r="U241" s="62"/>
      <c r="V241" s="42"/>
      <c r="W241" s="42"/>
      <c r="X241" s="42"/>
      <c r="Y241" s="42"/>
      <c r="Z241" s="62"/>
      <c r="AA241" s="62"/>
      <c r="AB241" s="42"/>
      <c r="AC241" s="42"/>
      <c r="AD241" s="42"/>
      <c r="AE241" s="42"/>
      <c r="AF241" s="42"/>
      <c r="AG241" s="42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</row>
    <row r="242" spans="1:60" s="15" customFormat="1" ht="21.75" customHeight="1">
      <c r="A242" s="62"/>
      <c r="B242" s="62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42"/>
      <c r="O242" s="42"/>
      <c r="P242" s="42"/>
      <c r="Q242" s="42"/>
      <c r="R242" s="42"/>
      <c r="S242" s="42"/>
      <c r="T242" s="62"/>
      <c r="U242" s="62"/>
      <c r="V242" s="42"/>
      <c r="W242" s="42"/>
      <c r="X242" s="42"/>
      <c r="Y242" s="42"/>
      <c r="Z242" s="62"/>
      <c r="AA242" s="62"/>
      <c r="AB242" s="42"/>
      <c r="AC242" s="42"/>
      <c r="AD242" s="42"/>
      <c r="AE242" s="42"/>
      <c r="AF242" s="42"/>
      <c r="AG242" s="42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</row>
    <row r="243" spans="1:60" s="15" customFormat="1" ht="21.75" customHeight="1">
      <c r="A243" s="62"/>
      <c r="B243" s="62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42"/>
      <c r="O243" s="42"/>
      <c r="P243" s="42"/>
      <c r="Q243" s="42"/>
      <c r="R243" s="42"/>
      <c r="S243" s="42"/>
      <c r="T243" s="62"/>
      <c r="U243" s="62"/>
      <c r="V243" s="42"/>
      <c r="W243" s="42"/>
      <c r="X243" s="42"/>
      <c r="Y243" s="42"/>
      <c r="Z243" s="62"/>
      <c r="AA243" s="62"/>
      <c r="AB243" s="42"/>
      <c r="AC243" s="42"/>
      <c r="AD243" s="42"/>
      <c r="AE243" s="42"/>
      <c r="AF243" s="42"/>
      <c r="AG243" s="42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</row>
    <row r="244" spans="1:60" s="15" customFormat="1" ht="21.75" customHeight="1">
      <c r="A244" s="62"/>
      <c r="B244" s="62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42"/>
      <c r="O244" s="42"/>
      <c r="P244" s="42"/>
      <c r="Q244" s="42"/>
      <c r="R244" s="42"/>
      <c r="S244" s="42"/>
      <c r="T244" s="62"/>
      <c r="U244" s="62"/>
      <c r="V244" s="42"/>
      <c r="W244" s="42"/>
      <c r="X244" s="42"/>
      <c r="Y244" s="42"/>
      <c r="Z244" s="62"/>
      <c r="AA244" s="62"/>
      <c r="AB244" s="42"/>
      <c r="AC244" s="42"/>
      <c r="AD244" s="42"/>
      <c r="AE244" s="42"/>
      <c r="AF244" s="42"/>
      <c r="AG244" s="42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</row>
    <row r="245" spans="1:60" s="15" customFormat="1" ht="21.75" customHeight="1">
      <c r="A245" s="62"/>
      <c r="B245" s="62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42"/>
      <c r="O245" s="42"/>
      <c r="P245" s="42"/>
      <c r="Q245" s="42"/>
      <c r="R245" s="42"/>
      <c r="S245" s="42"/>
      <c r="T245" s="62"/>
      <c r="U245" s="62"/>
      <c r="V245" s="42"/>
      <c r="W245" s="42"/>
      <c r="X245" s="42"/>
      <c r="Y245" s="42"/>
      <c r="Z245" s="62"/>
      <c r="AA245" s="62"/>
      <c r="AB245" s="42"/>
      <c r="AC245" s="42"/>
      <c r="AD245" s="42"/>
      <c r="AE245" s="42"/>
      <c r="AF245" s="42"/>
      <c r="AG245" s="42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</row>
    <row r="246" spans="1:60" s="15" customFormat="1" ht="21.75" customHeight="1">
      <c r="A246" s="62"/>
      <c r="B246" s="62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42"/>
      <c r="O246" s="42"/>
      <c r="P246" s="42"/>
      <c r="Q246" s="42"/>
      <c r="R246" s="42"/>
      <c r="S246" s="42"/>
      <c r="T246" s="62"/>
      <c r="U246" s="62"/>
      <c r="V246" s="42"/>
      <c r="W246" s="42"/>
      <c r="X246" s="42"/>
      <c r="Y246" s="42"/>
      <c r="Z246" s="62"/>
      <c r="AA246" s="62"/>
      <c r="AB246" s="42"/>
      <c r="AC246" s="42"/>
      <c r="AD246" s="42"/>
      <c r="AE246" s="42"/>
      <c r="AF246" s="42"/>
      <c r="AG246" s="42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</row>
    <row r="247" spans="1:60" s="15" customFormat="1" ht="21.75" customHeight="1">
      <c r="A247" s="62"/>
      <c r="B247" s="62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42"/>
      <c r="O247" s="42"/>
      <c r="P247" s="42"/>
      <c r="Q247" s="42"/>
      <c r="R247" s="42"/>
      <c r="S247" s="42"/>
      <c r="T247" s="62"/>
      <c r="U247" s="62"/>
      <c r="V247" s="42"/>
      <c r="W247" s="42"/>
      <c r="X247" s="42"/>
      <c r="Y247" s="42"/>
      <c r="Z247" s="62"/>
      <c r="AA247" s="62"/>
      <c r="AB247" s="42"/>
      <c r="AC247" s="42"/>
      <c r="AD247" s="42"/>
      <c r="AE247" s="42"/>
      <c r="AF247" s="42"/>
      <c r="AG247" s="42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</row>
    <row r="248" spans="1:60" s="15" customFormat="1" ht="21.75" customHeight="1">
      <c r="A248" s="62"/>
      <c r="B248" s="62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42"/>
      <c r="O248" s="42"/>
      <c r="P248" s="42"/>
      <c r="Q248" s="42"/>
      <c r="R248" s="42"/>
      <c r="S248" s="42"/>
      <c r="T248" s="62"/>
      <c r="U248" s="62"/>
      <c r="V248" s="42"/>
      <c r="W248" s="42"/>
      <c r="X248" s="42"/>
      <c r="Y248" s="42"/>
      <c r="Z248" s="62"/>
      <c r="AA248" s="62"/>
      <c r="AB248" s="42"/>
      <c r="AC248" s="42"/>
      <c r="AD248" s="42"/>
      <c r="AE248" s="42"/>
      <c r="AF248" s="42"/>
      <c r="AG248" s="42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</row>
    <row r="249" spans="1:60" s="15" customFormat="1" ht="21.75" customHeight="1">
      <c r="A249" s="62"/>
      <c r="B249" s="62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42"/>
      <c r="O249" s="42"/>
      <c r="P249" s="42"/>
      <c r="Q249" s="42"/>
      <c r="R249" s="42"/>
      <c r="S249" s="42"/>
      <c r="T249" s="62"/>
      <c r="U249" s="62"/>
      <c r="V249" s="42"/>
      <c r="W249" s="42"/>
      <c r="X249" s="42"/>
      <c r="Y249" s="42"/>
      <c r="Z249" s="62"/>
      <c r="AA249" s="62"/>
      <c r="AB249" s="42"/>
      <c r="AC249" s="42"/>
      <c r="AD249" s="42"/>
      <c r="AE249" s="42"/>
      <c r="AF249" s="42"/>
      <c r="AG249" s="42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</row>
    <row r="250" spans="1:60" s="15" customFormat="1" ht="21.75" customHeight="1">
      <c r="A250" s="62"/>
      <c r="B250" s="62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42"/>
      <c r="O250" s="42"/>
      <c r="P250" s="42"/>
      <c r="Q250" s="42"/>
      <c r="R250" s="42"/>
      <c r="S250" s="42"/>
      <c r="T250" s="62"/>
      <c r="U250" s="62"/>
      <c r="V250" s="42"/>
      <c r="W250" s="42"/>
      <c r="X250" s="42"/>
      <c r="Y250" s="42"/>
      <c r="Z250" s="62"/>
      <c r="AA250" s="62"/>
      <c r="AB250" s="42"/>
      <c r="AC250" s="42"/>
      <c r="AD250" s="42"/>
      <c r="AE250" s="42"/>
      <c r="AF250" s="42"/>
      <c r="AG250" s="42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</row>
    <row r="251" spans="1:60" s="15" customFormat="1" ht="21.75" customHeight="1">
      <c r="A251" s="62"/>
      <c r="B251" s="62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42"/>
      <c r="O251" s="42"/>
      <c r="P251" s="42"/>
      <c r="Q251" s="42"/>
      <c r="R251" s="42"/>
      <c r="S251" s="42"/>
      <c r="T251" s="62"/>
      <c r="U251" s="62"/>
      <c r="V251" s="42"/>
      <c r="W251" s="42"/>
      <c r="X251" s="42"/>
      <c r="Y251" s="42"/>
      <c r="Z251" s="62"/>
      <c r="AA251" s="62"/>
      <c r="AB251" s="42"/>
      <c r="AC251" s="42"/>
      <c r="AD251" s="42"/>
      <c r="AE251" s="42"/>
      <c r="AF251" s="42"/>
      <c r="AG251" s="42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</row>
    <row r="252" spans="1:60" s="15" customFormat="1" ht="21.75" customHeight="1">
      <c r="A252" s="62"/>
      <c r="B252" s="62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42"/>
      <c r="O252" s="42"/>
      <c r="P252" s="42"/>
      <c r="Q252" s="42"/>
      <c r="R252" s="42"/>
      <c r="S252" s="42"/>
      <c r="T252" s="62"/>
      <c r="U252" s="62"/>
      <c r="V252" s="42"/>
      <c r="W252" s="42"/>
      <c r="X252" s="42"/>
      <c r="Y252" s="42"/>
      <c r="Z252" s="62"/>
      <c r="AA252" s="62"/>
      <c r="AB252" s="42"/>
      <c r="AC252" s="42"/>
      <c r="AD252" s="42"/>
      <c r="AE252" s="42"/>
      <c r="AF252" s="42"/>
      <c r="AG252" s="42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</row>
    <row r="253" spans="1:60" s="15" customFormat="1" ht="21.75" customHeight="1">
      <c r="A253" s="62"/>
      <c r="B253" s="62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42"/>
      <c r="O253" s="42"/>
      <c r="P253" s="42"/>
      <c r="Q253" s="42"/>
      <c r="R253" s="42"/>
      <c r="S253" s="42"/>
      <c r="T253" s="62"/>
      <c r="U253" s="62"/>
      <c r="V253" s="42"/>
      <c r="W253" s="42"/>
      <c r="X253" s="42"/>
      <c r="Y253" s="42"/>
      <c r="Z253" s="62"/>
      <c r="AA253" s="62"/>
      <c r="AB253" s="42"/>
      <c r="AC253" s="42"/>
      <c r="AD253" s="42"/>
      <c r="AE253" s="42"/>
      <c r="AF253" s="42"/>
      <c r="AG253" s="42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</row>
    <row r="254" spans="1:60" s="15" customFormat="1" ht="21.75" customHeight="1">
      <c r="A254" s="62"/>
      <c r="B254" s="62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42"/>
      <c r="O254" s="42"/>
      <c r="P254" s="42"/>
      <c r="Q254" s="42"/>
      <c r="R254" s="42"/>
      <c r="S254" s="42"/>
      <c r="T254" s="62"/>
      <c r="U254" s="62"/>
      <c r="V254" s="42"/>
      <c r="W254" s="42"/>
      <c r="X254" s="42"/>
      <c r="Y254" s="42"/>
      <c r="Z254" s="62"/>
      <c r="AA254" s="62"/>
      <c r="AB254" s="42"/>
      <c r="AC254" s="42"/>
      <c r="AD254" s="42"/>
      <c r="AE254" s="42"/>
      <c r="AF254" s="42"/>
      <c r="AG254" s="42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</row>
    <row r="255" spans="1:60" s="15" customFormat="1" ht="21.75" customHeight="1">
      <c r="A255" s="62"/>
      <c r="B255" s="62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42"/>
      <c r="O255" s="42"/>
      <c r="P255" s="42"/>
      <c r="Q255" s="42"/>
      <c r="R255" s="42"/>
      <c r="S255" s="42"/>
      <c r="T255" s="62"/>
      <c r="U255" s="62"/>
      <c r="V255" s="42"/>
      <c r="W255" s="42"/>
      <c r="X255" s="42"/>
      <c r="Y255" s="42"/>
      <c r="Z255" s="62"/>
      <c r="AA255" s="62"/>
      <c r="AB255" s="42"/>
      <c r="AC255" s="42"/>
      <c r="AD255" s="42"/>
      <c r="AE255" s="42"/>
      <c r="AF255" s="42"/>
      <c r="AG255" s="42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</row>
    <row r="256" spans="1:60" s="15" customFormat="1" ht="21.75" customHeight="1">
      <c r="A256" s="62"/>
      <c r="B256" s="62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42"/>
      <c r="O256" s="42"/>
      <c r="P256" s="42"/>
      <c r="Q256" s="42"/>
      <c r="R256" s="42"/>
      <c r="S256" s="42"/>
      <c r="T256" s="62"/>
      <c r="U256" s="62"/>
      <c r="V256" s="42"/>
      <c r="W256" s="42"/>
      <c r="X256" s="42"/>
      <c r="Y256" s="42"/>
      <c r="Z256" s="62"/>
      <c r="AA256" s="62"/>
      <c r="AB256" s="42"/>
      <c r="AC256" s="42"/>
      <c r="AD256" s="42"/>
      <c r="AE256" s="42"/>
      <c r="AF256" s="42"/>
      <c r="AG256" s="42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</row>
    <row r="257" spans="1:60" s="15" customFormat="1" ht="21.75" customHeight="1">
      <c r="A257" s="62"/>
      <c r="B257" s="62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42"/>
      <c r="O257" s="42"/>
      <c r="P257" s="42"/>
      <c r="Q257" s="42"/>
      <c r="R257" s="42"/>
      <c r="S257" s="42"/>
      <c r="T257" s="62"/>
      <c r="U257" s="62"/>
      <c r="V257" s="42"/>
      <c r="W257" s="42"/>
      <c r="X257" s="42"/>
      <c r="Y257" s="42"/>
      <c r="Z257" s="62"/>
      <c r="AA257" s="62"/>
      <c r="AB257" s="42"/>
      <c r="AC257" s="42"/>
      <c r="AD257" s="42"/>
      <c r="AE257" s="42"/>
      <c r="AF257" s="42"/>
      <c r="AG257" s="42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</row>
    <row r="258" spans="1:60" s="15" customFormat="1" ht="21.75" customHeight="1">
      <c r="A258" s="62"/>
      <c r="B258" s="62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42"/>
      <c r="O258" s="42"/>
      <c r="P258" s="42"/>
      <c r="Q258" s="42"/>
      <c r="R258" s="42"/>
      <c r="S258" s="42"/>
      <c r="T258" s="62"/>
      <c r="U258" s="62"/>
      <c r="V258" s="42"/>
      <c r="W258" s="42"/>
      <c r="X258" s="42"/>
      <c r="Y258" s="42"/>
      <c r="Z258" s="62"/>
      <c r="AA258" s="62"/>
      <c r="AB258" s="42"/>
      <c r="AC258" s="42"/>
      <c r="AD258" s="42"/>
      <c r="AE258" s="42"/>
      <c r="AF258" s="42"/>
      <c r="AG258" s="42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</row>
    <row r="259" spans="1:60" s="15" customFormat="1" ht="21.75" customHeight="1">
      <c r="A259" s="62"/>
      <c r="B259" s="62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42"/>
      <c r="O259" s="42"/>
      <c r="P259" s="42"/>
      <c r="Q259" s="42"/>
      <c r="R259" s="42"/>
      <c r="S259" s="42"/>
      <c r="T259" s="62"/>
      <c r="U259" s="62"/>
      <c r="V259" s="42"/>
      <c r="W259" s="42"/>
      <c r="X259" s="42"/>
      <c r="Y259" s="42"/>
      <c r="Z259" s="62"/>
      <c r="AA259" s="62"/>
      <c r="AB259" s="42"/>
      <c r="AC259" s="42"/>
      <c r="AD259" s="42"/>
      <c r="AE259" s="42"/>
      <c r="AF259" s="42"/>
      <c r="AG259" s="42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</row>
    <row r="260" spans="1:60" s="15" customFormat="1" ht="21.75" customHeight="1">
      <c r="A260" s="62"/>
      <c r="B260" s="62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42"/>
      <c r="O260" s="42"/>
      <c r="P260" s="42"/>
      <c r="Q260" s="42"/>
      <c r="R260" s="42"/>
      <c r="S260" s="42"/>
      <c r="T260" s="62"/>
      <c r="U260" s="62"/>
      <c r="V260" s="42"/>
      <c r="W260" s="42"/>
      <c r="X260" s="42"/>
      <c r="Y260" s="42"/>
      <c r="Z260" s="62"/>
      <c r="AA260" s="62"/>
      <c r="AB260" s="42"/>
      <c r="AC260" s="42"/>
      <c r="AD260" s="42"/>
      <c r="AE260" s="42"/>
      <c r="AF260" s="42"/>
      <c r="AG260" s="42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</row>
    <row r="261" spans="1:60" s="15" customFormat="1" ht="21.75" customHeight="1">
      <c r="A261" s="62"/>
      <c r="B261" s="62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42"/>
      <c r="O261" s="42"/>
      <c r="P261" s="42"/>
      <c r="Q261" s="42"/>
      <c r="R261" s="42"/>
      <c r="S261" s="42"/>
      <c r="T261" s="62"/>
      <c r="U261" s="62"/>
      <c r="V261" s="42"/>
      <c r="W261" s="42"/>
      <c r="X261" s="42"/>
      <c r="Y261" s="42"/>
      <c r="Z261" s="62"/>
      <c r="AA261" s="62"/>
      <c r="AB261" s="42"/>
      <c r="AC261" s="42"/>
      <c r="AD261" s="42"/>
      <c r="AE261" s="42"/>
      <c r="AF261" s="42"/>
      <c r="AG261" s="42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</row>
    <row r="262" spans="1:60" s="15" customFormat="1" ht="21.75" customHeight="1">
      <c r="A262" s="62"/>
      <c r="B262" s="62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42"/>
      <c r="O262" s="42"/>
      <c r="P262" s="42"/>
      <c r="Q262" s="42"/>
      <c r="R262" s="42"/>
      <c r="S262" s="42"/>
      <c r="T262" s="62"/>
      <c r="U262" s="62"/>
      <c r="V262" s="42"/>
      <c r="W262" s="42"/>
      <c r="X262" s="42"/>
      <c r="Y262" s="42"/>
      <c r="Z262" s="62"/>
      <c r="AA262" s="62"/>
      <c r="AB262" s="42"/>
      <c r="AC262" s="42"/>
      <c r="AD262" s="42"/>
      <c r="AE262" s="42"/>
      <c r="AF262" s="42"/>
      <c r="AG262" s="42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</row>
    <row r="263" spans="1:60" s="15" customFormat="1" ht="21.75" customHeight="1">
      <c r="A263" s="62"/>
      <c r="B263" s="62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42"/>
      <c r="O263" s="42"/>
      <c r="P263" s="42"/>
      <c r="Q263" s="42"/>
      <c r="R263" s="42"/>
      <c r="S263" s="42"/>
      <c r="T263" s="62"/>
      <c r="U263" s="62"/>
      <c r="V263" s="42"/>
      <c r="W263" s="42"/>
      <c r="X263" s="42"/>
      <c r="Y263" s="42"/>
      <c r="Z263" s="62"/>
      <c r="AA263" s="62"/>
      <c r="AB263" s="42"/>
      <c r="AC263" s="42"/>
      <c r="AD263" s="42"/>
      <c r="AE263" s="42"/>
      <c r="AF263" s="42"/>
      <c r="AG263" s="42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</row>
    <row r="264" spans="1:60" s="15" customFormat="1" ht="21.75" customHeight="1">
      <c r="A264" s="62"/>
      <c r="B264" s="62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42"/>
      <c r="O264" s="42"/>
      <c r="P264" s="42"/>
      <c r="Q264" s="42"/>
      <c r="R264" s="42"/>
      <c r="S264" s="42"/>
      <c r="T264" s="62"/>
      <c r="U264" s="62"/>
      <c r="V264" s="42"/>
      <c r="W264" s="42"/>
      <c r="X264" s="42"/>
      <c r="Y264" s="42"/>
      <c r="Z264" s="62"/>
      <c r="AA264" s="62"/>
      <c r="AB264" s="42"/>
      <c r="AC264" s="42"/>
      <c r="AD264" s="42"/>
      <c r="AE264" s="42"/>
      <c r="AF264" s="42"/>
      <c r="AG264" s="42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</row>
    <row r="265" spans="1:60" s="15" customFormat="1" ht="21.75" customHeight="1">
      <c r="A265" s="62"/>
      <c r="B265" s="62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42"/>
      <c r="O265" s="42"/>
      <c r="P265" s="42"/>
      <c r="Q265" s="42"/>
      <c r="R265" s="42"/>
      <c r="S265" s="42"/>
      <c r="T265" s="62"/>
      <c r="U265" s="62"/>
      <c r="V265" s="42"/>
      <c r="W265" s="42"/>
      <c r="X265" s="42"/>
      <c r="Y265" s="42"/>
      <c r="Z265" s="62"/>
      <c r="AA265" s="62"/>
      <c r="AB265" s="42"/>
      <c r="AC265" s="42"/>
      <c r="AD265" s="42"/>
      <c r="AE265" s="42"/>
      <c r="AF265" s="42"/>
      <c r="AG265" s="42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</row>
    <row r="266" spans="1:60" s="15" customFormat="1" ht="21.75" customHeight="1">
      <c r="A266" s="62"/>
      <c r="B266" s="62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42"/>
      <c r="O266" s="42"/>
      <c r="P266" s="42"/>
      <c r="Q266" s="42"/>
      <c r="R266" s="42"/>
      <c r="S266" s="42"/>
      <c r="T266" s="62"/>
      <c r="U266" s="62"/>
      <c r="V266" s="42"/>
      <c r="W266" s="42"/>
      <c r="X266" s="42"/>
      <c r="Y266" s="42"/>
      <c r="Z266" s="62"/>
      <c r="AA266" s="62"/>
      <c r="AB266" s="42"/>
      <c r="AC266" s="42"/>
      <c r="AD266" s="42"/>
      <c r="AE266" s="42"/>
      <c r="AF266" s="42"/>
      <c r="AG266" s="42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</row>
    <row r="267" spans="1:60" s="15" customFormat="1" ht="21.75" customHeight="1">
      <c r="A267" s="62"/>
      <c r="B267" s="62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42"/>
      <c r="O267" s="42"/>
      <c r="P267" s="42"/>
      <c r="Q267" s="42"/>
      <c r="R267" s="42"/>
      <c r="S267" s="42"/>
      <c r="T267" s="62"/>
      <c r="U267" s="62"/>
      <c r="V267" s="42"/>
      <c r="W267" s="42"/>
      <c r="X267" s="42"/>
      <c r="Y267" s="42"/>
      <c r="Z267" s="62"/>
      <c r="AA267" s="62"/>
      <c r="AB267" s="42"/>
      <c r="AC267" s="42"/>
      <c r="AD267" s="42"/>
      <c r="AE267" s="42"/>
      <c r="AF267" s="42"/>
      <c r="AG267" s="42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</row>
    <row r="268" spans="1:60" s="15" customFormat="1" ht="21.75" customHeight="1">
      <c r="A268" s="62"/>
      <c r="B268" s="62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42"/>
      <c r="O268" s="42"/>
      <c r="P268" s="42"/>
      <c r="Q268" s="42"/>
      <c r="R268" s="42"/>
      <c r="S268" s="42"/>
      <c r="T268" s="62"/>
      <c r="U268" s="62"/>
      <c r="V268" s="42"/>
      <c r="W268" s="42"/>
      <c r="X268" s="42"/>
      <c r="Y268" s="42"/>
      <c r="Z268" s="62"/>
      <c r="AA268" s="62"/>
      <c r="AB268" s="42"/>
      <c r="AC268" s="42"/>
      <c r="AD268" s="42"/>
      <c r="AE268" s="42"/>
      <c r="AF268" s="42"/>
      <c r="AG268" s="42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</row>
    <row r="269" spans="1:60" s="15" customFormat="1" ht="21.75" customHeight="1">
      <c r="A269" s="62"/>
      <c r="B269" s="62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42"/>
      <c r="O269" s="42"/>
      <c r="P269" s="42"/>
      <c r="Q269" s="42"/>
      <c r="R269" s="42"/>
      <c r="S269" s="42"/>
      <c r="T269" s="62"/>
      <c r="U269" s="62"/>
      <c r="V269" s="42"/>
      <c r="W269" s="42"/>
      <c r="X269" s="42"/>
      <c r="Y269" s="42"/>
      <c r="Z269" s="62"/>
      <c r="AA269" s="62"/>
      <c r="AB269" s="42"/>
      <c r="AC269" s="42"/>
      <c r="AD269" s="42"/>
      <c r="AE269" s="42"/>
      <c r="AF269" s="42"/>
      <c r="AG269" s="42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</row>
    <row r="270" spans="1:60" s="15" customFormat="1" ht="21.75" customHeight="1">
      <c r="A270" s="62"/>
      <c r="B270" s="62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42"/>
      <c r="O270" s="42"/>
      <c r="P270" s="42"/>
      <c r="Q270" s="42"/>
      <c r="R270" s="42"/>
      <c r="S270" s="42"/>
      <c r="T270" s="62"/>
      <c r="U270" s="62"/>
      <c r="V270" s="42"/>
      <c r="W270" s="42"/>
      <c r="X270" s="42"/>
      <c r="Y270" s="42"/>
      <c r="Z270" s="62"/>
      <c r="AA270" s="62"/>
      <c r="AB270" s="42"/>
      <c r="AC270" s="42"/>
      <c r="AD270" s="42"/>
      <c r="AE270" s="42"/>
      <c r="AF270" s="42"/>
      <c r="AG270" s="42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</row>
    <row r="271" spans="1:60" s="15" customFormat="1" ht="21.75" customHeight="1">
      <c r="A271" s="62"/>
      <c r="B271" s="62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42"/>
      <c r="O271" s="42"/>
      <c r="P271" s="42"/>
      <c r="Q271" s="42"/>
      <c r="R271" s="42"/>
      <c r="S271" s="42"/>
      <c r="T271" s="62"/>
      <c r="U271" s="62"/>
      <c r="V271" s="42"/>
      <c r="W271" s="42"/>
      <c r="X271" s="42"/>
      <c r="Y271" s="42"/>
      <c r="Z271" s="62"/>
      <c r="AA271" s="62"/>
      <c r="AB271" s="42"/>
      <c r="AC271" s="42"/>
      <c r="AD271" s="42"/>
      <c r="AE271" s="42"/>
      <c r="AF271" s="42"/>
      <c r="AG271" s="42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</row>
    <row r="272" spans="1:60" s="15" customFormat="1" ht="19.5" customHeight="1">
      <c r="A272" s="40"/>
      <c r="B272" s="11"/>
      <c r="C272" s="13"/>
      <c r="D272" s="13"/>
      <c r="E272" s="13"/>
      <c r="F272" s="13"/>
      <c r="G272" s="39"/>
      <c r="H272" s="13"/>
      <c r="I272" s="13"/>
      <c r="J272" s="13"/>
      <c r="K272" s="13"/>
      <c r="L272" s="13"/>
      <c r="M272" s="13"/>
      <c r="N272" s="13"/>
      <c r="O272" s="39"/>
      <c r="P272" s="13"/>
      <c r="Q272" s="13"/>
      <c r="R272" s="13"/>
      <c r="S272" s="13"/>
      <c r="T272" s="40"/>
      <c r="U272" s="11"/>
      <c r="V272" s="13"/>
      <c r="W272" s="13"/>
      <c r="X272" s="13"/>
      <c r="Y272" s="13"/>
      <c r="Z272" s="39"/>
      <c r="AA272" s="13"/>
      <c r="AB272" s="13"/>
      <c r="AC272" s="13"/>
      <c r="AD272" s="13"/>
      <c r="AE272" s="13"/>
      <c r="AF272" s="13"/>
      <c r="AG272" s="11"/>
      <c r="AH272" s="39"/>
      <c r="AI272" s="13"/>
      <c r="AJ272" s="13"/>
      <c r="AK272" s="40"/>
      <c r="AL272" s="13"/>
      <c r="AM272" s="13"/>
      <c r="AN272" s="13"/>
      <c r="AO272" s="40"/>
      <c r="AP272" s="39"/>
      <c r="AQ272" s="13"/>
      <c r="AR272" s="13"/>
      <c r="AS272" s="40"/>
      <c r="AT272" s="40"/>
      <c r="AU272" s="13"/>
      <c r="AV272" s="13"/>
      <c r="AW272" s="13"/>
      <c r="AX272" s="13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</row>
    <row r="273" spans="51:60" s="15" customFormat="1"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</row>
    <row r="274" spans="51:60" s="15" customFormat="1"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</row>
    <row r="275" spans="51:60" s="15" customFormat="1"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</row>
    <row r="276" spans="51:60" s="15" customFormat="1"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</row>
    <row r="277" spans="51:60" s="15" customFormat="1"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</row>
    <row r="278" spans="51:60" s="15" customFormat="1"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</row>
    <row r="279" spans="51:60" s="15" customFormat="1"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</row>
    <row r="280" spans="51:60" s="15" customFormat="1"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</row>
    <row r="281" spans="51:60" s="15" customFormat="1"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</row>
    <row r="282" spans="51:60" s="15" customFormat="1"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</row>
    <row r="283" spans="51:60" s="15" customFormat="1"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</row>
    <row r="284" spans="51:60" s="15" customFormat="1"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</row>
    <row r="285" spans="51:60" s="15" customFormat="1"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</row>
    <row r="286" spans="51:60" s="15" customFormat="1"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</row>
    <row r="287" spans="51:60" s="15" customFormat="1"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</row>
    <row r="288" spans="51:60" s="15" customFormat="1"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</row>
    <row r="289" spans="1:60" s="15" customFormat="1"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</row>
    <row r="290" spans="1:60" s="15" customFormat="1"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</row>
    <row r="291" spans="1:60" s="15" customFormat="1"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</row>
    <row r="292" spans="1:60" s="15" customFormat="1"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</row>
    <row r="293" spans="1:60" s="15" customFormat="1"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</row>
    <row r="294" spans="1:60" s="15" customFormat="1"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</row>
    <row r="295" spans="1:60" s="15" customFormat="1"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</row>
    <row r="296" spans="1:60" s="15" customFormat="1"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</row>
    <row r="297" spans="1:60" s="15" customFormat="1"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</row>
    <row r="298" spans="1:60" s="15" customFormat="1"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</row>
    <row r="299" spans="1:60" s="15" customFormat="1"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</row>
    <row r="300" spans="1:60" s="15" customFormat="1"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</row>
    <row r="301" spans="1:60" s="15" customFormat="1"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</row>
    <row r="302" spans="1:60" s="15" customFormat="1"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</row>
    <row r="303" spans="1:60" s="15" customFormat="1" ht="21.75" customHeight="1">
      <c r="A303" s="62"/>
      <c r="B303" s="62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42"/>
      <c r="O303" s="42"/>
      <c r="P303" s="42"/>
      <c r="Q303" s="42"/>
      <c r="R303" s="42"/>
      <c r="S303" s="42"/>
      <c r="T303" s="62"/>
      <c r="U303" s="62"/>
      <c r="V303" s="42"/>
      <c r="W303" s="42"/>
      <c r="X303" s="42"/>
      <c r="Y303" s="42"/>
      <c r="Z303" s="62"/>
      <c r="AA303" s="62"/>
      <c r="AB303" s="42"/>
      <c r="AC303" s="42"/>
      <c r="AD303" s="42"/>
      <c r="AE303" s="42"/>
      <c r="AF303" s="42"/>
      <c r="AG303" s="42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</row>
    <row r="304" spans="1:60" s="15" customFormat="1" ht="21.75" customHeight="1">
      <c r="A304" s="62"/>
      <c r="B304" s="62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42"/>
      <c r="O304" s="42"/>
      <c r="P304" s="42"/>
      <c r="Q304" s="42"/>
      <c r="R304" s="42"/>
      <c r="S304" s="42"/>
      <c r="T304" s="62"/>
      <c r="U304" s="62"/>
      <c r="V304" s="42"/>
      <c r="W304" s="42"/>
      <c r="X304" s="42"/>
      <c r="Y304" s="42"/>
      <c r="Z304" s="62"/>
      <c r="AA304" s="62"/>
      <c r="AB304" s="42"/>
      <c r="AC304" s="42"/>
      <c r="AD304" s="42"/>
      <c r="AE304" s="42"/>
      <c r="AF304" s="42"/>
      <c r="AG304" s="42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</row>
    <row r="305" spans="1:60" s="15" customFormat="1" ht="21.75" customHeight="1">
      <c r="A305" s="62"/>
      <c r="B305" s="62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42"/>
      <c r="O305" s="42"/>
      <c r="P305" s="42"/>
      <c r="Q305" s="42"/>
      <c r="R305" s="42"/>
      <c r="S305" s="42"/>
      <c r="T305" s="62"/>
      <c r="U305" s="62"/>
      <c r="V305" s="42"/>
      <c r="W305" s="42"/>
      <c r="X305" s="42"/>
      <c r="Y305" s="42"/>
      <c r="Z305" s="62"/>
      <c r="AA305" s="62"/>
      <c r="AB305" s="42"/>
      <c r="AC305" s="42"/>
      <c r="AD305" s="42"/>
      <c r="AE305" s="42"/>
      <c r="AF305" s="42"/>
      <c r="AG305" s="42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</row>
    <row r="306" spans="1:60" s="15" customFormat="1" ht="21.75" customHeight="1">
      <c r="A306" s="62"/>
      <c r="B306" s="62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42"/>
      <c r="O306" s="42"/>
      <c r="P306" s="42"/>
      <c r="Q306" s="42"/>
      <c r="R306" s="42"/>
      <c r="S306" s="42"/>
      <c r="T306" s="62"/>
      <c r="U306" s="62"/>
      <c r="V306" s="42"/>
      <c r="W306" s="42"/>
      <c r="X306" s="42"/>
      <c r="Y306" s="42"/>
      <c r="Z306" s="62"/>
      <c r="AA306" s="62"/>
      <c r="AB306" s="42"/>
      <c r="AC306" s="42"/>
      <c r="AD306" s="42"/>
      <c r="AE306" s="42"/>
      <c r="AF306" s="42"/>
      <c r="AG306" s="42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</row>
    <row r="307" spans="1:60" s="15" customFormat="1" ht="21.75" customHeight="1">
      <c r="A307" s="62"/>
      <c r="B307" s="62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42"/>
      <c r="O307" s="42"/>
      <c r="P307" s="42"/>
      <c r="Q307" s="42"/>
      <c r="R307" s="42"/>
      <c r="S307" s="42"/>
      <c r="T307" s="62"/>
      <c r="U307" s="62"/>
      <c r="V307" s="42"/>
      <c r="W307" s="42"/>
      <c r="X307" s="42"/>
      <c r="Y307" s="42"/>
      <c r="Z307" s="62"/>
      <c r="AA307" s="62"/>
      <c r="AB307" s="42"/>
      <c r="AC307" s="42"/>
      <c r="AD307" s="42"/>
      <c r="AE307" s="42"/>
      <c r="AF307" s="42"/>
      <c r="AG307" s="42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</row>
    <row r="308" spans="1:60" s="15" customFormat="1" ht="21.75" customHeight="1">
      <c r="A308" s="62"/>
      <c r="B308" s="62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42"/>
      <c r="O308" s="42"/>
      <c r="P308" s="42"/>
      <c r="Q308" s="42"/>
      <c r="R308" s="42"/>
      <c r="S308" s="42"/>
      <c r="T308" s="62"/>
      <c r="U308" s="62"/>
      <c r="V308" s="42"/>
      <c r="W308" s="42"/>
      <c r="X308" s="42"/>
      <c r="Y308" s="42"/>
      <c r="Z308" s="62"/>
      <c r="AA308" s="62"/>
      <c r="AB308" s="42"/>
      <c r="AC308" s="42"/>
      <c r="AD308" s="42"/>
      <c r="AE308" s="42"/>
      <c r="AF308" s="42"/>
      <c r="AG308" s="42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</row>
    <row r="309" spans="1:60" s="15" customFormat="1" ht="21.75" customHeight="1">
      <c r="A309" s="62"/>
      <c r="B309" s="62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42"/>
      <c r="O309" s="42"/>
      <c r="P309" s="42"/>
      <c r="Q309" s="42"/>
      <c r="R309" s="42"/>
      <c r="S309" s="42"/>
      <c r="T309" s="62"/>
      <c r="U309" s="62"/>
      <c r="V309" s="42"/>
      <c r="W309" s="42"/>
      <c r="X309" s="42"/>
      <c r="Y309" s="42"/>
      <c r="Z309" s="62"/>
      <c r="AA309" s="62"/>
      <c r="AB309" s="42"/>
      <c r="AC309" s="42"/>
      <c r="AD309" s="42"/>
      <c r="AE309" s="42"/>
      <c r="AF309" s="42"/>
      <c r="AG309" s="42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</row>
    <row r="310" spans="1:60" s="15" customFormat="1" ht="21.75" customHeight="1">
      <c r="A310" s="62"/>
      <c r="B310" s="62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42"/>
      <c r="O310" s="42"/>
      <c r="P310" s="42"/>
      <c r="Q310" s="42"/>
      <c r="R310" s="42"/>
      <c r="S310" s="42"/>
      <c r="T310" s="62"/>
      <c r="U310" s="62"/>
      <c r="V310" s="42"/>
      <c r="W310" s="42"/>
      <c r="X310" s="42"/>
      <c r="Y310" s="42"/>
      <c r="Z310" s="62"/>
      <c r="AA310" s="62"/>
      <c r="AB310" s="42"/>
      <c r="AC310" s="42"/>
      <c r="AD310" s="42"/>
      <c r="AE310" s="42"/>
      <c r="AF310" s="42"/>
      <c r="AG310" s="42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</row>
    <row r="311" spans="1:60" s="15" customFormat="1" ht="21.75" customHeight="1">
      <c r="A311" s="62"/>
      <c r="B311" s="62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42"/>
      <c r="O311" s="42"/>
      <c r="P311" s="42"/>
      <c r="Q311" s="42"/>
      <c r="R311" s="42"/>
      <c r="S311" s="42"/>
      <c r="T311" s="62"/>
      <c r="U311" s="62"/>
      <c r="V311" s="42"/>
      <c r="W311" s="42"/>
      <c r="X311" s="42"/>
      <c r="Y311" s="42"/>
      <c r="Z311" s="62"/>
      <c r="AA311" s="62"/>
      <c r="AB311" s="42"/>
      <c r="AC311" s="42"/>
      <c r="AD311" s="42"/>
      <c r="AE311" s="42"/>
      <c r="AF311" s="42"/>
      <c r="AG311" s="42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</row>
    <row r="312" spans="1:60" s="15" customFormat="1" ht="21.75" customHeight="1">
      <c r="A312" s="62"/>
      <c r="B312" s="62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42"/>
      <c r="O312" s="42"/>
      <c r="P312" s="42"/>
      <c r="Q312" s="42"/>
      <c r="R312" s="42"/>
      <c r="S312" s="42"/>
      <c r="T312" s="62"/>
      <c r="U312" s="62"/>
      <c r="V312" s="42"/>
      <c r="W312" s="42"/>
      <c r="X312" s="42"/>
      <c r="Y312" s="42"/>
      <c r="Z312" s="62"/>
      <c r="AA312" s="62"/>
      <c r="AB312" s="42"/>
      <c r="AC312" s="42"/>
      <c r="AD312" s="42"/>
      <c r="AE312" s="42"/>
      <c r="AF312" s="42"/>
      <c r="AG312" s="42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</row>
    <row r="313" spans="1:60" s="15" customFormat="1" ht="21.75" customHeight="1">
      <c r="A313" s="62"/>
      <c r="B313" s="62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42"/>
      <c r="O313" s="42"/>
      <c r="P313" s="42"/>
      <c r="Q313" s="42"/>
      <c r="R313" s="42"/>
      <c r="S313" s="42"/>
      <c r="T313" s="62"/>
      <c r="U313" s="62"/>
      <c r="V313" s="42"/>
      <c r="W313" s="42"/>
      <c r="X313" s="42"/>
      <c r="Y313" s="42"/>
      <c r="Z313" s="62"/>
      <c r="AA313" s="62"/>
      <c r="AB313" s="42"/>
      <c r="AC313" s="42"/>
      <c r="AD313" s="42"/>
      <c r="AE313" s="42"/>
      <c r="AF313" s="42"/>
      <c r="AG313" s="42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</row>
    <row r="314" spans="1:60" s="15" customFormat="1" ht="21.75" customHeight="1">
      <c r="A314" s="62"/>
      <c r="B314" s="62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42"/>
      <c r="O314" s="42"/>
      <c r="P314" s="42"/>
      <c r="Q314" s="42"/>
      <c r="R314" s="42"/>
      <c r="S314" s="42"/>
      <c r="T314" s="62"/>
      <c r="U314" s="62"/>
      <c r="V314" s="42"/>
      <c r="W314" s="42"/>
      <c r="X314" s="42"/>
      <c r="Y314" s="42"/>
      <c r="Z314" s="62"/>
      <c r="AA314" s="62"/>
      <c r="AB314" s="42"/>
      <c r="AC314" s="42"/>
      <c r="AD314" s="42"/>
      <c r="AE314" s="42"/>
      <c r="AF314" s="42"/>
      <c r="AG314" s="42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</row>
    <row r="315" spans="1:60" s="15" customFormat="1" ht="21.75" customHeight="1">
      <c r="A315" s="62"/>
      <c r="B315" s="62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42"/>
      <c r="O315" s="42"/>
      <c r="P315" s="42"/>
      <c r="Q315" s="42"/>
      <c r="R315" s="42"/>
      <c r="S315" s="42"/>
      <c r="T315" s="62"/>
      <c r="U315" s="62"/>
      <c r="V315" s="42"/>
      <c r="W315" s="42"/>
      <c r="X315" s="42"/>
      <c r="Y315" s="42"/>
      <c r="Z315" s="62"/>
      <c r="AA315" s="62"/>
      <c r="AB315" s="42"/>
      <c r="AC315" s="42"/>
      <c r="AD315" s="42"/>
      <c r="AE315" s="42"/>
      <c r="AF315" s="42"/>
      <c r="AG315" s="42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</row>
    <row r="316" spans="1:60" s="15" customFormat="1" ht="21.75" customHeight="1">
      <c r="A316" s="62"/>
      <c r="B316" s="62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42"/>
      <c r="O316" s="42"/>
      <c r="P316" s="42"/>
      <c r="Q316" s="42"/>
      <c r="R316" s="42"/>
      <c r="S316" s="42"/>
      <c r="T316" s="62"/>
      <c r="U316" s="62"/>
      <c r="V316" s="42"/>
      <c r="W316" s="42"/>
      <c r="X316" s="42"/>
      <c r="Y316" s="42"/>
      <c r="Z316" s="62"/>
      <c r="AA316" s="62"/>
      <c r="AB316" s="42"/>
      <c r="AC316" s="42"/>
      <c r="AD316" s="42"/>
      <c r="AE316" s="42"/>
      <c r="AF316" s="42"/>
      <c r="AG316" s="42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</row>
    <row r="317" spans="1:60" s="15" customFormat="1" ht="21.75" customHeight="1">
      <c r="A317" s="62"/>
      <c r="B317" s="62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42"/>
      <c r="O317" s="42"/>
      <c r="P317" s="42"/>
      <c r="Q317" s="42"/>
      <c r="R317" s="42"/>
      <c r="S317" s="42"/>
      <c r="T317" s="62"/>
      <c r="U317" s="62"/>
      <c r="V317" s="42"/>
      <c r="W317" s="42"/>
      <c r="X317" s="42"/>
      <c r="Y317" s="42"/>
      <c r="Z317" s="62"/>
      <c r="AA317" s="62"/>
      <c r="AB317" s="42"/>
      <c r="AC317" s="42"/>
      <c r="AD317" s="42"/>
      <c r="AE317" s="42"/>
      <c r="AF317" s="42"/>
      <c r="AG317" s="42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</row>
    <row r="318" spans="1:60" s="15" customFormat="1" ht="21.75" customHeight="1">
      <c r="A318" s="62"/>
      <c r="B318" s="62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42"/>
      <c r="O318" s="42"/>
      <c r="P318" s="42"/>
      <c r="Q318" s="42"/>
      <c r="R318" s="42"/>
      <c r="S318" s="42"/>
      <c r="T318" s="62"/>
      <c r="U318" s="62"/>
      <c r="V318" s="42"/>
      <c r="W318" s="42"/>
      <c r="X318" s="42"/>
      <c r="Y318" s="42"/>
      <c r="Z318" s="62"/>
      <c r="AA318" s="62"/>
      <c r="AB318" s="42"/>
      <c r="AC318" s="42"/>
      <c r="AD318" s="42"/>
      <c r="AE318" s="42"/>
      <c r="AF318" s="42"/>
      <c r="AG318" s="42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</row>
    <row r="319" spans="1:60" s="15" customFormat="1" ht="21.75" customHeight="1">
      <c r="A319" s="62"/>
      <c r="B319" s="62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42"/>
      <c r="O319" s="42"/>
      <c r="P319" s="42"/>
      <c r="Q319" s="42"/>
      <c r="R319" s="42"/>
      <c r="S319" s="42"/>
      <c r="T319" s="62"/>
      <c r="U319" s="62"/>
      <c r="V319" s="42"/>
      <c r="W319" s="42"/>
      <c r="X319" s="42"/>
      <c r="Y319" s="42"/>
      <c r="Z319" s="62"/>
      <c r="AA319" s="62"/>
      <c r="AB319" s="42"/>
      <c r="AC319" s="42"/>
      <c r="AD319" s="42"/>
      <c r="AE319" s="42"/>
      <c r="AF319" s="42"/>
      <c r="AG319" s="42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</row>
    <row r="320" spans="1:60" s="15" customFormat="1" ht="21.75" customHeight="1">
      <c r="A320" s="62"/>
      <c r="B320" s="62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42"/>
      <c r="O320" s="42"/>
      <c r="P320" s="42"/>
      <c r="Q320" s="42"/>
      <c r="R320" s="42"/>
      <c r="S320" s="42"/>
      <c r="T320" s="62"/>
      <c r="U320" s="62"/>
      <c r="V320" s="42"/>
      <c r="W320" s="42"/>
      <c r="X320" s="42"/>
      <c r="Y320" s="42"/>
      <c r="Z320" s="62"/>
      <c r="AA320" s="62"/>
      <c r="AB320" s="42"/>
      <c r="AC320" s="42"/>
      <c r="AD320" s="42"/>
      <c r="AE320" s="42"/>
      <c r="AF320" s="42"/>
      <c r="AG320" s="42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</row>
    <row r="321" spans="1:60" s="15" customFormat="1" ht="21.75" customHeight="1">
      <c r="A321" s="62"/>
      <c r="B321" s="62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42"/>
      <c r="O321" s="42"/>
      <c r="P321" s="42"/>
      <c r="Q321" s="42"/>
      <c r="R321" s="42"/>
      <c r="S321" s="42"/>
      <c r="T321" s="62"/>
      <c r="U321" s="62"/>
      <c r="V321" s="42"/>
      <c r="W321" s="42"/>
      <c r="X321" s="42"/>
      <c r="Y321" s="42"/>
      <c r="Z321" s="62"/>
      <c r="AA321" s="62"/>
      <c r="AB321" s="42"/>
      <c r="AC321" s="42"/>
      <c r="AD321" s="42"/>
      <c r="AE321" s="42"/>
      <c r="AF321" s="42"/>
      <c r="AG321" s="42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</row>
    <row r="322" spans="1:60" s="15" customFormat="1" ht="21.75" customHeight="1">
      <c r="A322" s="62"/>
      <c r="B322" s="62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42"/>
      <c r="O322" s="42"/>
      <c r="P322" s="42"/>
      <c r="Q322" s="42"/>
      <c r="R322" s="42"/>
      <c r="S322" s="42"/>
      <c r="T322" s="62"/>
      <c r="U322" s="62"/>
      <c r="V322" s="42"/>
      <c r="W322" s="42"/>
      <c r="X322" s="42"/>
      <c r="Y322" s="42"/>
      <c r="Z322" s="62"/>
      <c r="AA322" s="62"/>
      <c r="AB322" s="42"/>
      <c r="AC322" s="42"/>
      <c r="AD322" s="42"/>
      <c r="AE322" s="42"/>
      <c r="AF322" s="42"/>
      <c r="AG322" s="42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</row>
    <row r="323" spans="1:60" s="15" customFormat="1" ht="21.75" customHeight="1">
      <c r="A323" s="62"/>
      <c r="B323" s="62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42"/>
      <c r="O323" s="42"/>
      <c r="P323" s="42"/>
      <c r="Q323" s="42"/>
      <c r="R323" s="42"/>
      <c r="S323" s="42"/>
      <c r="T323" s="62"/>
      <c r="U323" s="62"/>
      <c r="V323" s="42"/>
      <c r="W323" s="42"/>
      <c r="X323" s="42"/>
      <c r="Y323" s="42"/>
      <c r="Z323" s="62"/>
      <c r="AA323" s="62"/>
      <c r="AB323" s="42"/>
      <c r="AC323" s="42"/>
      <c r="AD323" s="42"/>
      <c r="AE323" s="42"/>
      <c r="AF323" s="42"/>
      <c r="AG323" s="42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</row>
    <row r="324" spans="1:60" s="15" customFormat="1" ht="21.75" customHeight="1">
      <c r="A324" s="62"/>
      <c r="B324" s="62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42"/>
      <c r="O324" s="42"/>
      <c r="P324" s="42"/>
      <c r="Q324" s="42"/>
      <c r="R324" s="42"/>
      <c r="S324" s="42"/>
      <c r="T324" s="62"/>
      <c r="U324" s="62"/>
      <c r="V324" s="42"/>
      <c r="W324" s="42"/>
      <c r="X324" s="42"/>
      <c r="Y324" s="42"/>
      <c r="Z324" s="62"/>
      <c r="AA324" s="62"/>
      <c r="AB324" s="42"/>
      <c r="AC324" s="42"/>
      <c r="AD324" s="42"/>
      <c r="AE324" s="42"/>
      <c r="AF324" s="42"/>
      <c r="AG324" s="42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</row>
    <row r="325" spans="1:60" s="15" customFormat="1" ht="21.75" customHeight="1">
      <c r="A325" s="62"/>
      <c r="B325" s="62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42"/>
      <c r="O325" s="42"/>
      <c r="P325" s="42"/>
      <c r="Q325" s="42"/>
      <c r="R325" s="42"/>
      <c r="S325" s="42"/>
      <c r="T325" s="62"/>
      <c r="U325" s="62"/>
      <c r="V325" s="42"/>
      <c r="W325" s="42"/>
      <c r="X325" s="42"/>
      <c r="Y325" s="42"/>
      <c r="Z325" s="62"/>
      <c r="AA325" s="62"/>
      <c r="AB325" s="42"/>
      <c r="AC325" s="42"/>
      <c r="AD325" s="42"/>
      <c r="AE325" s="42"/>
      <c r="AF325" s="42"/>
      <c r="AG325" s="42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</row>
    <row r="326" spans="1:60" s="15" customFormat="1" ht="21.75" customHeight="1">
      <c r="A326" s="62"/>
      <c r="B326" s="62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42"/>
      <c r="O326" s="42"/>
      <c r="P326" s="42"/>
      <c r="Q326" s="42"/>
      <c r="R326" s="42"/>
      <c r="S326" s="42"/>
      <c r="T326" s="62"/>
      <c r="U326" s="62"/>
      <c r="V326" s="42"/>
      <c r="W326" s="42"/>
      <c r="X326" s="42"/>
      <c r="Y326" s="42"/>
      <c r="Z326" s="62"/>
      <c r="AA326" s="62"/>
      <c r="AB326" s="42"/>
      <c r="AC326" s="42"/>
      <c r="AD326" s="42"/>
      <c r="AE326" s="42"/>
      <c r="AF326" s="42"/>
      <c r="AG326" s="42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</row>
    <row r="327" spans="1:60" s="15" customFormat="1" ht="21.75" customHeight="1">
      <c r="A327" s="62"/>
      <c r="B327" s="62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42"/>
      <c r="O327" s="42"/>
      <c r="P327" s="42"/>
      <c r="Q327" s="42"/>
      <c r="R327" s="42"/>
      <c r="S327" s="42"/>
      <c r="T327" s="62"/>
      <c r="U327" s="62"/>
      <c r="V327" s="42"/>
      <c r="W327" s="42"/>
      <c r="X327" s="42"/>
      <c r="Y327" s="42"/>
      <c r="Z327" s="62"/>
      <c r="AA327" s="62"/>
      <c r="AB327" s="42"/>
      <c r="AC327" s="42"/>
      <c r="AD327" s="42"/>
      <c r="AE327" s="42"/>
      <c r="AF327" s="42"/>
      <c r="AG327" s="42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</row>
    <row r="328" spans="1:60" s="15" customFormat="1" ht="21.75" customHeight="1">
      <c r="A328" s="62"/>
      <c r="B328" s="62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42"/>
      <c r="O328" s="42"/>
      <c r="P328" s="42"/>
      <c r="Q328" s="42"/>
      <c r="R328" s="42"/>
      <c r="S328" s="42"/>
      <c r="T328" s="62"/>
      <c r="U328" s="62"/>
      <c r="V328" s="42"/>
      <c r="W328" s="42"/>
      <c r="X328" s="42"/>
      <c r="Y328" s="42"/>
      <c r="Z328" s="62"/>
      <c r="AA328" s="62"/>
      <c r="AB328" s="42"/>
      <c r="AC328" s="42"/>
      <c r="AD328" s="42"/>
      <c r="AE328" s="42"/>
      <c r="AF328" s="42"/>
      <c r="AG328" s="42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</row>
    <row r="329" spans="1:60" s="15" customFormat="1" ht="19.5" customHeight="1">
      <c r="A329" s="40"/>
      <c r="B329" s="11"/>
      <c r="C329" s="13"/>
      <c r="D329" s="13"/>
      <c r="E329" s="13"/>
      <c r="F329" s="13"/>
      <c r="G329" s="39"/>
      <c r="H329" s="13"/>
      <c r="I329" s="13"/>
      <c r="J329" s="13"/>
      <c r="K329" s="13"/>
      <c r="L329" s="13"/>
      <c r="M329" s="13"/>
      <c r="N329" s="13"/>
      <c r="O329" s="39"/>
      <c r="P329" s="13"/>
      <c r="Q329" s="13"/>
      <c r="R329" s="13"/>
      <c r="S329" s="13"/>
      <c r="T329" s="40"/>
      <c r="U329" s="11"/>
      <c r="V329" s="13"/>
      <c r="W329" s="13"/>
      <c r="X329" s="13"/>
      <c r="Y329" s="13"/>
      <c r="Z329" s="39"/>
      <c r="AA329" s="13"/>
      <c r="AB329" s="13"/>
      <c r="AC329" s="13"/>
      <c r="AD329" s="13"/>
      <c r="AE329" s="13"/>
      <c r="AF329" s="13"/>
      <c r="AG329" s="11"/>
      <c r="AH329" s="39"/>
      <c r="AI329" s="13"/>
      <c r="AJ329" s="13"/>
      <c r="AK329" s="40"/>
      <c r="AL329" s="13"/>
      <c r="AM329" s="13"/>
      <c r="AN329" s="13"/>
      <c r="AO329" s="40"/>
      <c r="AP329" s="39"/>
      <c r="AQ329" s="13"/>
      <c r="AR329" s="13"/>
      <c r="AS329" s="40"/>
      <c r="AT329" s="40"/>
      <c r="AU329" s="13"/>
      <c r="AV329" s="13"/>
      <c r="AW329" s="13"/>
      <c r="AX329" s="13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</row>
    <row r="330" spans="1:60" s="15" customFormat="1"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</row>
    <row r="331" spans="1:60" s="15" customFormat="1"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</row>
    <row r="332" spans="1:60" s="15" customFormat="1"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</row>
    <row r="333" spans="1:60" s="15" customFormat="1"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</row>
    <row r="334" spans="1:60" s="15" customFormat="1"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</row>
    <row r="335" spans="1:60" s="15" customFormat="1"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</row>
    <row r="336" spans="1:60" s="15" customFormat="1"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</row>
    <row r="337" spans="51:60" s="15" customFormat="1"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</row>
    <row r="338" spans="51:60" s="15" customFormat="1"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</row>
    <row r="339" spans="51:60" s="15" customFormat="1"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</row>
    <row r="340" spans="51:60" s="15" customFormat="1"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</row>
    <row r="341" spans="51:60" s="15" customFormat="1"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</row>
    <row r="342" spans="51:60" s="15" customFormat="1"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</row>
    <row r="343" spans="51:60" s="15" customFormat="1"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</row>
    <row r="344" spans="51:60" s="15" customFormat="1"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</row>
    <row r="345" spans="51:60" s="15" customFormat="1"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</row>
    <row r="346" spans="51:60" s="15" customFormat="1"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</row>
    <row r="347" spans="51:60" s="15" customFormat="1"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</row>
    <row r="348" spans="51:60" s="15" customFormat="1"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</row>
    <row r="349" spans="51:60" s="15" customFormat="1"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</row>
    <row r="350" spans="51:60" s="15" customFormat="1"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</row>
    <row r="351" spans="51:60" s="15" customFormat="1"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</row>
    <row r="352" spans="51:60" s="15" customFormat="1"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</row>
    <row r="353" spans="51:60" s="15" customFormat="1"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</row>
    <row r="354" spans="51:60" s="15" customFormat="1"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</row>
    <row r="355" spans="51:60" s="15" customFormat="1"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</row>
    <row r="356" spans="51:60" s="15" customFormat="1"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</row>
    <row r="357" spans="51:60" s="15" customFormat="1"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</row>
    <row r="358" spans="51:60" s="15" customFormat="1"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</row>
    <row r="359" spans="51:60" s="15" customFormat="1"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</row>
    <row r="360" spans="51:60" s="15" customFormat="1"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</row>
    <row r="361" spans="51:60" s="15" customFormat="1"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</row>
    <row r="362" spans="51:60" s="102" customFormat="1">
      <c r="AY362" s="101"/>
      <c r="AZ362" s="101"/>
      <c r="BA362" s="101"/>
      <c r="BB362" s="101"/>
      <c r="BC362" s="101"/>
      <c r="BD362" s="101"/>
      <c r="BE362" s="101"/>
      <c r="BF362" s="101"/>
      <c r="BG362" s="101"/>
      <c r="BH362" s="101"/>
    </row>
    <row r="363" spans="51:60" s="102" customFormat="1">
      <c r="AY363" s="101"/>
      <c r="AZ363" s="101"/>
      <c r="BA363" s="101"/>
      <c r="BB363" s="101"/>
      <c r="BC363" s="101"/>
      <c r="BD363" s="101"/>
      <c r="BE363" s="101"/>
      <c r="BF363" s="101"/>
      <c r="BG363" s="101"/>
      <c r="BH363" s="101"/>
    </row>
    <row r="364" spans="51:60" s="102" customFormat="1">
      <c r="AY364" s="101"/>
      <c r="AZ364" s="101"/>
      <c r="BA364" s="101"/>
      <c r="BB364" s="101"/>
      <c r="BC364" s="101"/>
      <c r="BD364" s="101"/>
      <c r="BE364" s="101"/>
      <c r="BF364" s="101"/>
      <c r="BG364" s="101"/>
      <c r="BH364" s="101"/>
    </row>
    <row r="365" spans="51:60" s="102" customFormat="1">
      <c r="AY365" s="101"/>
      <c r="AZ365" s="101"/>
      <c r="BA365" s="101"/>
      <c r="BB365" s="101"/>
      <c r="BC365" s="101"/>
      <c r="BD365" s="101"/>
      <c r="BE365" s="101"/>
      <c r="BF365" s="101"/>
      <c r="BG365" s="101"/>
      <c r="BH365" s="101"/>
    </row>
    <row r="366" spans="51:60" s="102" customFormat="1">
      <c r="AY366" s="101"/>
      <c r="AZ366" s="101"/>
      <c r="BA366" s="101"/>
      <c r="BB366" s="101"/>
      <c r="BC366" s="101"/>
      <c r="BD366" s="101"/>
      <c r="BE366" s="101"/>
      <c r="BF366" s="101"/>
      <c r="BG366" s="101"/>
      <c r="BH366" s="101"/>
    </row>
    <row r="367" spans="51:60" s="102" customFormat="1">
      <c r="AY367" s="101"/>
      <c r="AZ367" s="101"/>
      <c r="BA367" s="101"/>
      <c r="BB367" s="101"/>
      <c r="BC367" s="101"/>
      <c r="BD367" s="101"/>
      <c r="BE367" s="101"/>
      <c r="BF367" s="101"/>
      <c r="BG367" s="101"/>
      <c r="BH367" s="101"/>
    </row>
    <row r="368" spans="51:60" s="102" customFormat="1">
      <c r="AY368" s="101"/>
      <c r="AZ368" s="101"/>
      <c r="BA368" s="101"/>
      <c r="BB368" s="101"/>
      <c r="BC368" s="101"/>
      <c r="BD368" s="101"/>
      <c r="BE368" s="101"/>
      <c r="BF368" s="101"/>
      <c r="BG368" s="101"/>
      <c r="BH368" s="101"/>
    </row>
    <row r="369" spans="51:60" s="102" customFormat="1">
      <c r="AY369" s="101"/>
      <c r="AZ369" s="101"/>
      <c r="BA369" s="101"/>
      <c r="BB369" s="101"/>
      <c r="BC369" s="101"/>
      <c r="BD369" s="101"/>
      <c r="BE369" s="101"/>
      <c r="BF369" s="101"/>
      <c r="BG369" s="101"/>
      <c r="BH369" s="101"/>
    </row>
    <row r="370" spans="51:60" s="102" customFormat="1">
      <c r="AY370" s="101"/>
      <c r="AZ370" s="101"/>
      <c r="BA370" s="101"/>
      <c r="BB370" s="101"/>
      <c r="BC370" s="101"/>
      <c r="BD370" s="101"/>
      <c r="BE370" s="101"/>
      <c r="BF370" s="101"/>
      <c r="BG370" s="101"/>
      <c r="BH370" s="101"/>
    </row>
    <row r="371" spans="51:60" s="102" customFormat="1">
      <c r="AY371" s="101"/>
      <c r="AZ371" s="101"/>
      <c r="BA371" s="101"/>
      <c r="BB371" s="101"/>
      <c r="BC371" s="101"/>
      <c r="BD371" s="101"/>
      <c r="BE371" s="101"/>
      <c r="BF371" s="101"/>
      <c r="BG371" s="101"/>
      <c r="BH371" s="101"/>
    </row>
    <row r="372" spans="51:60" s="102" customFormat="1">
      <c r="AY372" s="101"/>
      <c r="AZ372" s="101"/>
      <c r="BA372" s="101"/>
      <c r="BB372" s="101"/>
      <c r="BC372" s="101"/>
      <c r="BD372" s="101"/>
      <c r="BE372" s="101"/>
      <c r="BF372" s="101"/>
      <c r="BG372" s="101"/>
      <c r="BH372" s="101"/>
    </row>
    <row r="373" spans="51:60" s="102" customFormat="1">
      <c r="AY373" s="101"/>
      <c r="AZ373" s="101"/>
      <c r="BA373" s="101"/>
      <c r="BB373" s="101"/>
      <c r="BC373" s="101"/>
      <c r="BD373" s="101"/>
      <c r="BE373" s="101"/>
      <c r="BF373" s="101"/>
      <c r="BG373" s="101"/>
      <c r="BH373" s="101"/>
    </row>
    <row r="374" spans="51:60" s="102" customFormat="1">
      <c r="AY374" s="101"/>
      <c r="AZ374" s="101"/>
      <c r="BA374" s="101"/>
      <c r="BB374" s="101"/>
      <c r="BC374" s="101"/>
      <c r="BD374" s="101"/>
      <c r="BE374" s="101"/>
      <c r="BF374" s="101"/>
      <c r="BG374" s="101"/>
      <c r="BH374" s="101"/>
    </row>
    <row r="375" spans="51:60" s="102" customFormat="1">
      <c r="AY375" s="101"/>
      <c r="AZ375" s="101"/>
      <c r="BA375" s="101"/>
      <c r="BB375" s="101"/>
      <c r="BC375" s="101"/>
      <c r="BD375" s="101"/>
      <c r="BE375" s="101"/>
      <c r="BF375" s="101"/>
      <c r="BG375" s="101"/>
      <c r="BH375" s="101"/>
    </row>
    <row r="376" spans="51:60" s="102" customFormat="1">
      <c r="AY376" s="101"/>
      <c r="AZ376" s="101"/>
      <c r="BA376" s="101"/>
      <c r="BB376" s="101"/>
      <c r="BC376" s="101"/>
      <c r="BD376" s="101"/>
      <c r="BE376" s="101"/>
      <c r="BF376" s="101"/>
      <c r="BG376" s="101"/>
      <c r="BH376" s="101"/>
    </row>
    <row r="377" spans="51:60" s="102" customFormat="1">
      <c r="AY377" s="101"/>
      <c r="AZ377" s="101"/>
      <c r="BA377" s="101"/>
      <c r="BB377" s="101"/>
      <c r="BC377" s="101"/>
      <c r="BD377" s="101"/>
      <c r="BE377" s="101"/>
      <c r="BF377" s="101"/>
      <c r="BG377" s="101"/>
      <c r="BH377" s="101"/>
    </row>
    <row r="378" spans="51:60" s="102" customFormat="1">
      <c r="AY378" s="101"/>
      <c r="AZ378" s="101"/>
      <c r="BA378" s="101"/>
      <c r="BB378" s="101"/>
      <c r="BC378" s="101"/>
      <c r="BD378" s="101"/>
      <c r="BE378" s="101"/>
      <c r="BF378" s="101"/>
      <c r="BG378" s="101"/>
      <c r="BH378" s="101"/>
    </row>
    <row r="379" spans="51:60" s="102" customFormat="1">
      <c r="AY379" s="101"/>
      <c r="AZ379" s="101"/>
      <c r="BA379" s="101"/>
      <c r="BB379" s="101"/>
      <c r="BC379" s="101"/>
      <c r="BD379" s="101"/>
      <c r="BE379" s="101"/>
      <c r="BF379" s="101"/>
      <c r="BG379" s="101"/>
      <c r="BH379" s="101"/>
    </row>
    <row r="380" spans="51:60" s="102" customFormat="1">
      <c r="AY380" s="101"/>
      <c r="AZ380" s="101"/>
      <c r="BA380" s="101"/>
      <c r="BB380" s="101"/>
      <c r="BC380" s="101"/>
      <c r="BD380" s="101"/>
      <c r="BE380" s="101"/>
      <c r="BF380" s="101"/>
      <c r="BG380" s="101"/>
      <c r="BH380" s="101"/>
    </row>
    <row r="381" spans="51:60" s="102" customFormat="1">
      <c r="AY381" s="101"/>
      <c r="AZ381" s="101"/>
      <c r="BA381" s="101"/>
      <c r="BB381" s="101"/>
      <c r="BC381" s="101"/>
      <c r="BD381" s="101"/>
      <c r="BE381" s="101"/>
      <c r="BF381" s="101"/>
      <c r="BG381" s="101"/>
      <c r="BH381" s="101"/>
    </row>
    <row r="382" spans="51:60" s="102" customFormat="1">
      <c r="AY382" s="101"/>
      <c r="AZ382" s="101"/>
      <c r="BA382" s="101"/>
      <c r="BB382" s="101"/>
      <c r="BC382" s="101"/>
      <c r="BD382" s="101"/>
      <c r="BE382" s="101"/>
      <c r="BF382" s="101"/>
      <c r="BG382" s="101"/>
      <c r="BH382" s="101"/>
    </row>
    <row r="383" spans="51:60" s="102" customFormat="1">
      <c r="AY383" s="101"/>
      <c r="AZ383" s="101"/>
      <c r="BA383" s="101"/>
      <c r="BB383" s="101"/>
      <c r="BC383" s="101"/>
      <c r="BD383" s="101"/>
      <c r="BE383" s="101"/>
      <c r="BF383" s="101"/>
      <c r="BG383" s="101"/>
      <c r="BH383" s="101"/>
    </row>
    <row r="384" spans="51:60" s="102" customFormat="1">
      <c r="AY384" s="101"/>
      <c r="AZ384" s="101"/>
      <c r="BA384" s="101"/>
      <c r="BB384" s="101"/>
      <c r="BC384" s="101"/>
      <c r="BD384" s="101"/>
      <c r="BE384" s="101"/>
      <c r="BF384" s="101"/>
      <c r="BG384" s="101"/>
      <c r="BH384" s="101"/>
    </row>
    <row r="385" spans="51:60" s="102" customFormat="1">
      <c r="AY385" s="101"/>
      <c r="AZ385" s="101"/>
      <c r="BA385" s="101"/>
      <c r="BB385" s="101"/>
      <c r="BC385" s="101"/>
      <c r="BD385" s="101"/>
      <c r="BE385" s="101"/>
      <c r="BF385" s="101"/>
      <c r="BG385" s="101"/>
      <c r="BH385" s="101"/>
    </row>
    <row r="386" spans="51:60" s="102" customFormat="1">
      <c r="AY386" s="101"/>
      <c r="AZ386" s="101"/>
      <c r="BA386" s="101"/>
      <c r="BB386" s="101"/>
      <c r="BC386" s="101"/>
      <c r="BD386" s="101"/>
      <c r="BE386" s="101"/>
      <c r="BF386" s="101"/>
      <c r="BG386" s="101"/>
      <c r="BH386" s="101"/>
    </row>
    <row r="387" spans="51:60" s="102" customFormat="1">
      <c r="AY387" s="101"/>
      <c r="AZ387" s="101"/>
      <c r="BA387" s="101"/>
      <c r="BB387" s="101"/>
      <c r="BC387" s="101"/>
      <c r="BD387" s="101"/>
      <c r="BE387" s="101"/>
      <c r="BF387" s="101"/>
      <c r="BG387" s="101"/>
      <c r="BH387" s="101"/>
    </row>
    <row r="388" spans="51:60" s="102" customFormat="1">
      <c r="AY388" s="101"/>
      <c r="AZ388" s="101"/>
      <c r="BA388" s="101"/>
      <c r="BB388" s="101"/>
      <c r="BC388" s="101"/>
      <c r="BD388" s="101"/>
      <c r="BE388" s="101"/>
      <c r="BF388" s="101"/>
      <c r="BG388" s="101"/>
      <c r="BH388" s="101"/>
    </row>
    <row r="389" spans="51:60" s="102" customFormat="1">
      <c r="AY389" s="101"/>
      <c r="AZ389" s="101"/>
      <c r="BA389" s="101"/>
      <c r="BB389" s="101"/>
      <c r="BC389" s="101"/>
      <c r="BD389" s="101"/>
      <c r="BE389" s="101"/>
      <c r="BF389" s="101"/>
      <c r="BG389" s="101"/>
      <c r="BH389" s="101"/>
    </row>
    <row r="390" spans="51:60" s="102" customFormat="1">
      <c r="AY390" s="101"/>
      <c r="AZ390" s="101"/>
      <c r="BA390" s="101"/>
      <c r="BB390" s="101"/>
      <c r="BC390" s="101"/>
      <c r="BD390" s="101"/>
      <c r="BE390" s="101"/>
      <c r="BF390" s="101"/>
      <c r="BG390" s="101"/>
      <c r="BH390" s="101"/>
    </row>
    <row r="391" spans="51:60" s="102" customFormat="1">
      <c r="AY391" s="101"/>
      <c r="AZ391" s="101"/>
      <c r="BA391" s="101"/>
      <c r="BB391" s="101"/>
      <c r="BC391" s="101"/>
      <c r="BD391" s="101"/>
      <c r="BE391" s="101"/>
      <c r="BF391" s="101"/>
      <c r="BG391" s="101"/>
      <c r="BH391" s="101"/>
    </row>
    <row r="392" spans="51:60" s="102" customFormat="1">
      <c r="AY392" s="101"/>
      <c r="AZ392" s="101"/>
      <c r="BA392" s="101"/>
      <c r="BB392" s="101"/>
      <c r="BC392" s="101"/>
      <c r="BD392" s="101"/>
      <c r="BE392" s="101"/>
      <c r="BF392" s="101"/>
      <c r="BG392" s="101"/>
      <c r="BH392" s="101"/>
    </row>
    <row r="393" spans="51:60" s="102" customFormat="1">
      <c r="AY393" s="101"/>
      <c r="AZ393" s="101"/>
      <c r="BA393" s="101"/>
      <c r="BB393" s="101"/>
      <c r="BC393" s="101"/>
      <c r="BD393" s="101"/>
      <c r="BE393" s="101"/>
      <c r="BF393" s="101"/>
      <c r="BG393" s="101"/>
      <c r="BH393" s="101"/>
    </row>
    <row r="394" spans="51:60" s="102" customFormat="1">
      <c r="AY394" s="101"/>
      <c r="AZ394" s="101"/>
      <c r="BA394" s="101"/>
      <c r="BB394" s="101"/>
      <c r="BC394" s="101"/>
      <c r="BD394" s="101"/>
      <c r="BE394" s="101"/>
      <c r="BF394" s="101"/>
      <c r="BG394" s="101"/>
      <c r="BH394" s="101"/>
    </row>
    <row r="395" spans="51:60" s="102" customFormat="1">
      <c r="AY395" s="101"/>
      <c r="AZ395" s="101"/>
      <c r="BA395" s="101"/>
      <c r="BB395" s="101"/>
      <c r="BC395" s="101"/>
      <c r="BD395" s="101"/>
      <c r="BE395" s="101"/>
      <c r="BF395" s="101"/>
      <c r="BG395" s="101"/>
      <c r="BH395" s="101"/>
    </row>
    <row r="396" spans="51:60" s="102" customFormat="1">
      <c r="AY396" s="101"/>
      <c r="AZ396" s="101"/>
      <c r="BA396" s="101"/>
      <c r="BB396" s="101"/>
      <c r="BC396" s="101"/>
      <c r="BD396" s="101"/>
      <c r="BE396" s="101"/>
      <c r="BF396" s="101"/>
      <c r="BG396" s="101"/>
      <c r="BH396" s="101"/>
    </row>
    <row r="397" spans="51:60" s="102" customFormat="1">
      <c r="AY397" s="101"/>
      <c r="AZ397" s="101"/>
      <c r="BA397" s="101"/>
      <c r="BB397" s="101"/>
      <c r="BC397" s="101"/>
      <c r="BD397" s="101"/>
      <c r="BE397" s="101"/>
      <c r="BF397" s="101"/>
      <c r="BG397" s="101"/>
      <c r="BH397" s="101"/>
    </row>
    <row r="398" spans="51:60" s="102" customFormat="1">
      <c r="AY398" s="101"/>
      <c r="AZ398" s="101"/>
      <c r="BA398" s="101"/>
      <c r="BB398" s="101"/>
      <c r="BC398" s="101"/>
      <c r="BD398" s="101"/>
      <c r="BE398" s="101"/>
      <c r="BF398" s="101"/>
      <c r="BG398" s="101"/>
      <c r="BH398" s="101"/>
    </row>
    <row r="399" spans="51:60" s="102" customFormat="1">
      <c r="AY399" s="101"/>
      <c r="AZ399" s="101"/>
      <c r="BA399" s="101"/>
      <c r="BB399" s="101"/>
      <c r="BC399" s="101"/>
      <c r="BD399" s="101"/>
      <c r="BE399" s="101"/>
      <c r="BF399" s="101"/>
      <c r="BG399" s="101"/>
      <c r="BH399" s="101"/>
    </row>
    <row r="400" spans="51:60" s="102" customFormat="1">
      <c r="AY400" s="101"/>
      <c r="AZ400" s="101"/>
      <c r="BA400" s="101"/>
      <c r="BB400" s="101"/>
      <c r="BC400" s="101"/>
      <c r="BD400" s="101"/>
      <c r="BE400" s="101"/>
      <c r="BF400" s="101"/>
      <c r="BG400" s="101"/>
      <c r="BH400" s="101"/>
    </row>
    <row r="401" spans="51:60" s="102" customFormat="1">
      <c r="AY401" s="101"/>
      <c r="AZ401" s="101"/>
      <c r="BA401" s="101"/>
      <c r="BB401" s="101"/>
      <c r="BC401" s="101"/>
      <c r="BD401" s="101"/>
      <c r="BE401" s="101"/>
      <c r="BF401" s="101"/>
      <c r="BG401" s="101"/>
      <c r="BH401" s="101"/>
    </row>
    <row r="402" spans="51:60" s="102" customFormat="1">
      <c r="AY402" s="101"/>
      <c r="AZ402" s="101"/>
      <c r="BA402" s="101"/>
      <c r="BB402" s="101"/>
      <c r="BC402" s="101"/>
      <c r="BD402" s="101"/>
      <c r="BE402" s="101"/>
      <c r="BF402" s="101"/>
      <c r="BG402" s="101"/>
      <c r="BH402" s="101"/>
    </row>
    <row r="403" spans="51:60" s="102" customFormat="1">
      <c r="AY403" s="101"/>
      <c r="AZ403" s="101"/>
      <c r="BA403" s="101"/>
      <c r="BB403" s="101"/>
      <c r="BC403" s="101"/>
      <c r="BD403" s="101"/>
      <c r="BE403" s="101"/>
      <c r="BF403" s="101"/>
      <c r="BG403" s="101"/>
      <c r="BH403" s="101"/>
    </row>
    <row r="404" spans="51:60" s="102" customFormat="1">
      <c r="AY404" s="101"/>
      <c r="AZ404" s="101"/>
      <c r="BA404" s="101"/>
      <c r="BB404" s="101"/>
      <c r="BC404" s="101"/>
      <c r="BD404" s="101"/>
      <c r="BE404" s="101"/>
      <c r="BF404" s="101"/>
      <c r="BG404" s="101"/>
      <c r="BH404" s="101"/>
    </row>
    <row r="405" spans="51:60" s="102" customFormat="1">
      <c r="AY405" s="101"/>
      <c r="AZ405" s="101"/>
      <c r="BA405" s="101"/>
      <c r="BB405" s="101"/>
      <c r="BC405" s="101"/>
      <c r="BD405" s="101"/>
      <c r="BE405" s="101"/>
      <c r="BF405" s="101"/>
      <c r="BG405" s="101"/>
      <c r="BH405" s="101"/>
    </row>
    <row r="406" spans="51:60" s="102" customFormat="1">
      <c r="AY406" s="101"/>
      <c r="AZ406" s="101"/>
      <c r="BA406" s="101"/>
      <c r="BB406" s="101"/>
      <c r="BC406" s="101"/>
      <c r="BD406" s="101"/>
      <c r="BE406" s="101"/>
      <c r="BF406" s="101"/>
      <c r="BG406" s="101"/>
      <c r="BH406" s="101"/>
    </row>
    <row r="407" spans="51:60" s="102" customFormat="1">
      <c r="AY407" s="101"/>
      <c r="AZ407" s="101"/>
      <c r="BA407" s="101"/>
      <c r="BB407" s="101"/>
      <c r="BC407" s="101"/>
      <c r="BD407" s="101"/>
      <c r="BE407" s="101"/>
      <c r="BF407" s="101"/>
      <c r="BG407" s="101"/>
      <c r="BH407" s="101"/>
    </row>
    <row r="408" spans="51:60" s="102" customFormat="1">
      <c r="AY408" s="101"/>
      <c r="AZ408" s="101"/>
      <c r="BA408" s="101"/>
      <c r="BB408" s="101"/>
      <c r="BC408" s="101"/>
      <c r="BD408" s="101"/>
      <c r="BE408" s="101"/>
      <c r="BF408" s="101"/>
      <c r="BG408" s="101"/>
      <c r="BH408" s="101"/>
    </row>
    <row r="409" spans="51:60" s="102" customFormat="1">
      <c r="AY409" s="101"/>
      <c r="AZ409" s="101"/>
      <c r="BA409" s="101"/>
      <c r="BB409" s="101"/>
      <c r="BC409" s="101"/>
      <c r="BD409" s="101"/>
      <c r="BE409" s="101"/>
      <c r="BF409" s="101"/>
      <c r="BG409" s="101"/>
      <c r="BH409" s="101"/>
    </row>
    <row r="410" spans="51:60" s="102" customFormat="1">
      <c r="AY410" s="101"/>
      <c r="AZ410" s="101"/>
      <c r="BA410" s="101"/>
      <c r="BB410" s="101"/>
      <c r="BC410" s="101"/>
      <c r="BD410" s="101"/>
      <c r="BE410" s="101"/>
      <c r="BF410" s="101"/>
      <c r="BG410" s="101"/>
      <c r="BH410" s="101"/>
    </row>
    <row r="411" spans="51:60" s="102" customFormat="1">
      <c r="AY411" s="101"/>
      <c r="AZ411" s="101"/>
      <c r="BA411" s="101"/>
      <c r="BB411" s="101"/>
      <c r="BC411" s="101"/>
      <c r="BD411" s="101"/>
      <c r="BE411" s="101"/>
      <c r="BF411" s="101"/>
      <c r="BG411" s="101"/>
      <c r="BH411" s="101"/>
    </row>
    <row r="412" spans="51:60" s="102" customFormat="1">
      <c r="AY412" s="101"/>
      <c r="AZ412" s="101"/>
      <c r="BA412" s="101"/>
      <c r="BB412" s="101"/>
      <c r="BC412" s="101"/>
      <c r="BD412" s="101"/>
      <c r="BE412" s="101"/>
      <c r="BF412" s="101"/>
      <c r="BG412" s="101"/>
      <c r="BH412" s="101"/>
    </row>
    <row r="413" spans="51:60" s="102" customFormat="1">
      <c r="AY413" s="101"/>
      <c r="AZ413" s="101"/>
      <c r="BA413" s="101"/>
      <c r="BB413" s="101"/>
      <c r="BC413" s="101"/>
      <c r="BD413" s="101"/>
      <c r="BE413" s="101"/>
      <c r="BF413" s="101"/>
      <c r="BG413" s="101"/>
      <c r="BH413" s="101"/>
    </row>
    <row r="414" spans="51:60" s="102" customFormat="1">
      <c r="AY414" s="101"/>
      <c r="AZ414" s="101"/>
      <c r="BA414" s="101"/>
      <c r="BB414" s="101"/>
      <c r="BC414" s="101"/>
      <c r="BD414" s="101"/>
      <c r="BE414" s="101"/>
      <c r="BF414" s="101"/>
      <c r="BG414" s="101"/>
      <c r="BH414" s="101"/>
    </row>
    <row r="415" spans="51:60" s="102" customFormat="1">
      <c r="AY415" s="101"/>
      <c r="AZ415" s="101"/>
      <c r="BA415" s="101"/>
      <c r="BB415" s="101"/>
      <c r="BC415" s="101"/>
      <c r="BD415" s="101"/>
      <c r="BE415" s="101"/>
      <c r="BF415" s="101"/>
      <c r="BG415" s="101"/>
      <c r="BH415" s="101"/>
    </row>
    <row r="416" spans="51:60" s="102" customFormat="1">
      <c r="AY416" s="101"/>
      <c r="AZ416" s="101"/>
      <c r="BA416" s="101"/>
      <c r="BB416" s="101"/>
      <c r="BC416" s="101"/>
      <c r="BD416" s="101"/>
      <c r="BE416" s="101"/>
      <c r="BF416" s="101"/>
      <c r="BG416" s="101"/>
      <c r="BH416" s="101"/>
    </row>
    <row r="417" spans="51:60" s="102" customFormat="1">
      <c r="AY417" s="101"/>
      <c r="AZ417" s="101"/>
      <c r="BA417" s="101"/>
      <c r="BB417" s="101"/>
      <c r="BC417" s="101"/>
      <c r="BD417" s="101"/>
      <c r="BE417" s="101"/>
      <c r="BF417" s="101"/>
      <c r="BG417" s="101"/>
      <c r="BH417" s="101"/>
    </row>
    <row r="418" spans="51:60" s="102" customFormat="1">
      <c r="AY418" s="101"/>
      <c r="AZ418" s="101"/>
      <c r="BA418" s="101"/>
      <c r="BB418" s="101"/>
      <c r="BC418" s="101"/>
      <c r="BD418" s="101"/>
      <c r="BE418" s="101"/>
      <c r="BF418" s="101"/>
      <c r="BG418" s="101"/>
      <c r="BH418" s="101"/>
    </row>
    <row r="419" spans="51:60" s="102" customFormat="1">
      <c r="AY419" s="101"/>
      <c r="AZ419" s="101"/>
      <c r="BA419" s="101"/>
      <c r="BB419" s="101"/>
      <c r="BC419" s="101"/>
      <c r="BD419" s="101"/>
      <c r="BE419" s="101"/>
      <c r="BF419" s="101"/>
      <c r="BG419" s="101"/>
      <c r="BH419" s="101"/>
    </row>
    <row r="420" spans="51:60" s="102" customFormat="1">
      <c r="AY420" s="101"/>
      <c r="AZ420" s="101"/>
      <c r="BA420" s="101"/>
      <c r="BB420" s="101"/>
      <c r="BC420" s="101"/>
      <c r="BD420" s="101"/>
      <c r="BE420" s="101"/>
      <c r="BF420" s="101"/>
      <c r="BG420" s="101"/>
      <c r="BH420" s="101"/>
    </row>
    <row r="421" spans="51:60" s="102" customFormat="1">
      <c r="AY421" s="101"/>
      <c r="AZ421" s="101"/>
      <c r="BA421" s="101"/>
      <c r="BB421" s="101"/>
      <c r="BC421" s="101"/>
      <c r="BD421" s="101"/>
      <c r="BE421" s="101"/>
      <c r="BF421" s="101"/>
      <c r="BG421" s="101"/>
      <c r="BH421" s="101"/>
    </row>
    <row r="422" spans="51:60" s="102" customFormat="1">
      <c r="AY422" s="101"/>
      <c r="AZ422" s="101"/>
      <c r="BA422" s="101"/>
      <c r="BB422" s="101"/>
      <c r="BC422" s="101"/>
      <c r="BD422" s="101"/>
      <c r="BE422" s="101"/>
      <c r="BF422" s="101"/>
      <c r="BG422" s="101"/>
      <c r="BH422" s="101"/>
    </row>
    <row r="423" spans="51:60" s="102" customFormat="1">
      <c r="AY423" s="101"/>
      <c r="AZ423" s="101"/>
      <c r="BA423" s="101"/>
      <c r="BB423" s="101"/>
      <c r="BC423" s="101"/>
      <c r="BD423" s="101"/>
      <c r="BE423" s="101"/>
      <c r="BF423" s="101"/>
      <c r="BG423" s="101"/>
      <c r="BH423" s="101"/>
    </row>
    <row r="424" spans="51:60" s="102" customFormat="1">
      <c r="AY424" s="101"/>
      <c r="AZ424" s="101"/>
      <c r="BA424" s="101"/>
      <c r="BB424" s="101"/>
      <c r="BC424" s="101"/>
      <c r="BD424" s="101"/>
      <c r="BE424" s="101"/>
      <c r="BF424" s="101"/>
      <c r="BG424" s="101"/>
      <c r="BH424" s="101"/>
    </row>
    <row r="425" spans="51:60" s="102" customFormat="1">
      <c r="AY425" s="101"/>
      <c r="AZ425" s="101"/>
      <c r="BA425" s="101"/>
      <c r="BB425" s="101"/>
      <c r="BC425" s="101"/>
      <c r="BD425" s="101"/>
      <c r="BE425" s="101"/>
      <c r="BF425" s="101"/>
      <c r="BG425" s="101"/>
      <c r="BH425" s="101"/>
    </row>
    <row r="426" spans="51:60" s="102" customFormat="1">
      <c r="AY426" s="101"/>
      <c r="AZ426" s="101"/>
      <c r="BA426" s="101"/>
      <c r="BB426" s="101"/>
      <c r="BC426" s="101"/>
      <c r="BD426" s="101"/>
      <c r="BE426" s="101"/>
      <c r="BF426" s="101"/>
      <c r="BG426" s="101"/>
      <c r="BH426" s="101"/>
    </row>
    <row r="427" spans="51:60" s="102" customFormat="1">
      <c r="AY427" s="101"/>
      <c r="AZ427" s="101"/>
      <c r="BA427" s="101"/>
      <c r="BB427" s="101"/>
      <c r="BC427" s="101"/>
      <c r="BD427" s="101"/>
      <c r="BE427" s="101"/>
      <c r="BF427" s="101"/>
      <c r="BG427" s="101"/>
      <c r="BH427" s="101"/>
    </row>
    <row r="428" spans="51:60" s="102" customFormat="1">
      <c r="AY428" s="101"/>
      <c r="AZ428" s="101"/>
      <c r="BA428" s="101"/>
      <c r="BB428" s="101"/>
      <c r="BC428" s="101"/>
      <c r="BD428" s="101"/>
      <c r="BE428" s="101"/>
      <c r="BF428" s="101"/>
      <c r="BG428" s="101"/>
      <c r="BH428" s="101"/>
    </row>
    <row r="429" spans="51:60" s="102" customFormat="1">
      <c r="AY429" s="101"/>
      <c r="AZ429" s="101"/>
      <c r="BA429" s="101"/>
      <c r="BB429" s="101"/>
      <c r="BC429" s="101"/>
      <c r="BD429" s="101"/>
      <c r="BE429" s="101"/>
      <c r="BF429" s="101"/>
      <c r="BG429" s="101"/>
      <c r="BH429" s="101"/>
    </row>
    <row r="430" spans="51:60" s="103" customFormat="1" ht="15.75">
      <c r="AY430" s="100"/>
      <c r="AZ430" s="100"/>
      <c r="BA430" s="100"/>
      <c r="BB430" s="100"/>
      <c r="BC430" s="100"/>
      <c r="BD430" s="100"/>
      <c r="BE430" s="100"/>
      <c r="BF430" s="100"/>
      <c r="BG430" s="100"/>
      <c r="BH430" s="100"/>
    </row>
    <row r="431" spans="51:60" s="103" customFormat="1" ht="15.75">
      <c r="AY431" s="100"/>
      <c r="AZ431" s="100"/>
      <c r="BA431" s="100"/>
      <c r="BB431" s="100"/>
      <c r="BC431" s="100"/>
      <c r="BD431" s="100"/>
      <c r="BE431" s="100"/>
      <c r="BF431" s="100"/>
      <c r="BG431" s="100"/>
      <c r="BH431" s="100"/>
    </row>
    <row r="432" spans="51:60" s="103" customFormat="1" ht="15.75">
      <c r="AY432" s="100"/>
      <c r="AZ432" s="100"/>
      <c r="BA432" s="100"/>
      <c r="BB432" s="100"/>
      <c r="BC432" s="100"/>
      <c r="BD432" s="100"/>
      <c r="BE432" s="100"/>
      <c r="BF432" s="100"/>
      <c r="BG432" s="100"/>
      <c r="BH432" s="100"/>
    </row>
    <row r="433" spans="51:60" s="103" customFormat="1" ht="15.75">
      <c r="AY433" s="100"/>
      <c r="AZ433" s="100"/>
      <c r="BA433" s="100"/>
      <c r="BB433" s="100"/>
      <c r="BC433" s="100"/>
      <c r="BD433" s="100"/>
      <c r="BE433" s="100"/>
      <c r="BF433" s="100"/>
      <c r="BG433" s="100"/>
      <c r="BH433" s="100"/>
    </row>
    <row r="434" spans="51:60" s="103" customFormat="1" ht="15.75">
      <c r="AY434" s="100"/>
      <c r="AZ434" s="100"/>
      <c r="BA434" s="100"/>
      <c r="BB434" s="100"/>
      <c r="BC434" s="100"/>
      <c r="BD434" s="100"/>
      <c r="BE434" s="100"/>
      <c r="BF434" s="100"/>
      <c r="BG434" s="100"/>
      <c r="BH434" s="100"/>
    </row>
    <row r="435" spans="51:60" s="103" customFormat="1" ht="15.75">
      <c r="AY435" s="100"/>
      <c r="AZ435" s="100"/>
      <c r="BA435" s="100"/>
      <c r="BB435" s="100"/>
      <c r="BC435" s="100"/>
      <c r="BD435" s="100"/>
      <c r="BE435" s="100"/>
      <c r="BF435" s="100"/>
      <c r="BG435" s="100"/>
      <c r="BH435" s="100"/>
    </row>
    <row r="436" spans="51:60" s="103" customFormat="1" ht="15.75">
      <c r="AY436" s="100"/>
      <c r="AZ436" s="100"/>
      <c r="BA436" s="100"/>
      <c r="BB436" s="100"/>
      <c r="BC436" s="100"/>
      <c r="BD436" s="100"/>
      <c r="BE436" s="100"/>
      <c r="BF436" s="100"/>
      <c r="BG436" s="100"/>
      <c r="BH436" s="100"/>
    </row>
    <row r="437" spans="51:60" s="103" customFormat="1" ht="15.75">
      <c r="AY437" s="100"/>
      <c r="AZ437" s="100"/>
      <c r="BA437" s="100"/>
      <c r="BB437" s="100"/>
      <c r="BC437" s="100"/>
      <c r="BD437" s="100"/>
      <c r="BE437" s="100"/>
      <c r="BF437" s="100"/>
      <c r="BG437" s="100"/>
      <c r="BH437" s="100"/>
    </row>
    <row r="438" spans="51:60" s="103" customFormat="1" ht="15.75">
      <c r="AY438" s="100"/>
      <c r="AZ438" s="100"/>
      <c r="BA438" s="100"/>
      <c r="BB438" s="100"/>
      <c r="BC438" s="100"/>
      <c r="BD438" s="100"/>
      <c r="BE438" s="100"/>
      <c r="BF438" s="100"/>
      <c r="BG438" s="100"/>
      <c r="BH438" s="100"/>
    </row>
    <row r="439" spans="51:60" s="103" customFormat="1" ht="15.75">
      <c r="AY439" s="100"/>
      <c r="AZ439" s="100"/>
      <c r="BA439" s="100"/>
      <c r="BB439" s="100"/>
      <c r="BC439" s="100"/>
      <c r="BD439" s="100"/>
      <c r="BE439" s="100"/>
      <c r="BF439" s="100"/>
      <c r="BG439" s="100"/>
      <c r="BH439" s="100"/>
    </row>
  </sheetData>
  <mergeCells count="1625">
    <mergeCell ref="S197:AA197"/>
    <mergeCell ref="S185:AA185"/>
    <mergeCell ref="AB193:AJ193"/>
    <mergeCell ref="S195:AA195"/>
    <mergeCell ref="S190:AA190"/>
    <mergeCell ref="A192:I192"/>
    <mergeCell ref="J192:R192"/>
    <mergeCell ref="S192:AA192"/>
    <mergeCell ref="S189:AA189"/>
    <mergeCell ref="A190:I190"/>
    <mergeCell ref="AB172:AJ172"/>
    <mergeCell ref="AB173:AJ173"/>
    <mergeCell ref="AB174:AJ174"/>
    <mergeCell ref="AB192:AJ192"/>
    <mergeCell ref="AB189:AJ189"/>
    <mergeCell ref="AB190:AJ190"/>
    <mergeCell ref="AB191:AJ191"/>
    <mergeCell ref="AF77:AG77"/>
    <mergeCell ref="AF78:AG78"/>
    <mergeCell ref="R99:S99"/>
    <mergeCell ref="P99:Q99"/>
    <mergeCell ref="Z96:AA96"/>
    <mergeCell ref="AB96:AC96"/>
    <mergeCell ref="AD96:AE96"/>
    <mergeCell ref="R97:S97"/>
    <mergeCell ref="T97:U97"/>
    <mergeCell ref="V97:W97"/>
    <mergeCell ref="R101:S101"/>
    <mergeCell ref="T101:U101"/>
    <mergeCell ref="AD98:AE98"/>
    <mergeCell ref="P105:Q105"/>
    <mergeCell ref="AB101:AC101"/>
    <mergeCell ref="AD101:AE101"/>
    <mergeCell ref="R105:S105"/>
    <mergeCell ref="T105:U105"/>
    <mergeCell ref="V105:W105"/>
    <mergeCell ref="A103:B103"/>
    <mergeCell ref="C103:M103"/>
    <mergeCell ref="A189:I189"/>
    <mergeCell ref="J189:R189"/>
    <mergeCell ref="R104:S104"/>
    <mergeCell ref="P106:Q106"/>
    <mergeCell ref="R106:S106"/>
    <mergeCell ref="N103:O103"/>
    <mergeCell ref="P103:Q103"/>
    <mergeCell ref="R103:S103"/>
    <mergeCell ref="A195:I195"/>
    <mergeCell ref="A105:B105"/>
    <mergeCell ref="C105:M105"/>
    <mergeCell ref="N105:O105"/>
    <mergeCell ref="C106:M106"/>
    <mergeCell ref="N106:O106"/>
    <mergeCell ref="A110:B110"/>
    <mergeCell ref="A113:B113"/>
    <mergeCell ref="C113:M113"/>
    <mergeCell ref="N114:O114"/>
    <mergeCell ref="A196:I196"/>
    <mergeCell ref="S172:AA172"/>
    <mergeCell ref="A101:B101"/>
    <mergeCell ref="C101:M101"/>
    <mergeCell ref="V101:W101"/>
    <mergeCell ref="X101:Y101"/>
    <mergeCell ref="N101:O101"/>
    <mergeCell ref="P101:Q101"/>
    <mergeCell ref="Z101:AA101"/>
    <mergeCell ref="A106:B106"/>
    <mergeCell ref="AD99:AE99"/>
    <mergeCell ref="X99:Y99"/>
    <mergeCell ref="N100:O100"/>
    <mergeCell ref="P100:Q100"/>
    <mergeCell ref="R100:S100"/>
    <mergeCell ref="N98:O98"/>
    <mergeCell ref="P98:Q98"/>
    <mergeCell ref="AF98:AG98"/>
    <mergeCell ref="AF100:AG100"/>
    <mergeCell ref="AB100:AC100"/>
    <mergeCell ref="AD100:AE100"/>
    <mergeCell ref="A99:B99"/>
    <mergeCell ref="AF99:AG99"/>
    <mergeCell ref="A100:B100"/>
    <mergeCell ref="C100:M100"/>
    <mergeCell ref="C99:M99"/>
    <mergeCell ref="N99:O99"/>
    <mergeCell ref="X97:Y97"/>
    <mergeCell ref="Z97:AA97"/>
    <mergeCell ref="Z100:AA100"/>
    <mergeCell ref="R98:S98"/>
    <mergeCell ref="X98:Y98"/>
    <mergeCell ref="AF101:AG101"/>
    <mergeCell ref="Z98:AA98"/>
    <mergeCell ref="AB98:AC98"/>
    <mergeCell ref="AB99:AC99"/>
    <mergeCell ref="Z99:AA99"/>
    <mergeCell ref="N97:O97"/>
    <mergeCell ref="P97:Q97"/>
    <mergeCell ref="A94:B94"/>
    <mergeCell ref="C94:M94"/>
    <mergeCell ref="N94:O94"/>
    <mergeCell ref="C95:M95"/>
    <mergeCell ref="N95:O95"/>
    <mergeCell ref="A95:B95"/>
    <mergeCell ref="X100:Y100"/>
    <mergeCell ref="T100:U100"/>
    <mergeCell ref="V100:W100"/>
    <mergeCell ref="T99:U99"/>
    <mergeCell ref="V99:W99"/>
    <mergeCell ref="T98:U98"/>
    <mergeCell ref="V98:W98"/>
    <mergeCell ref="X95:Y95"/>
    <mergeCell ref="A98:B98"/>
    <mergeCell ref="C98:M98"/>
    <mergeCell ref="A96:B96"/>
    <mergeCell ref="C96:M96"/>
    <mergeCell ref="T96:U96"/>
    <mergeCell ref="V96:W96"/>
    <mergeCell ref="X96:Y96"/>
    <mergeCell ref="A97:B97"/>
    <mergeCell ref="C97:M97"/>
    <mergeCell ref="T95:U95"/>
    <mergeCell ref="N96:O96"/>
    <mergeCell ref="P96:Q96"/>
    <mergeCell ref="AF95:AG95"/>
    <mergeCell ref="AF94:AG94"/>
    <mergeCell ref="R94:S94"/>
    <mergeCell ref="T94:U94"/>
    <mergeCell ref="V94:W94"/>
    <mergeCell ref="R96:S96"/>
    <mergeCell ref="V95:W95"/>
    <mergeCell ref="V89:W89"/>
    <mergeCell ref="T93:U93"/>
    <mergeCell ref="AB93:AC93"/>
    <mergeCell ref="P95:Q95"/>
    <mergeCell ref="R95:S95"/>
    <mergeCell ref="X94:Y94"/>
    <mergeCell ref="Z94:AA94"/>
    <mergeCell ref="AB94:AC94"/>
    <mergeCell ref="P94:Q94"/>
    <mergeCell ref="Z93:AA93"/>
    <mergeCell ref="AF91:AG91"/>
    <mergeCell ref="R91:S91"/>
    <mergeCell ref="T91:U91"/>
    <mergeCell ref="V91:W91"/>
    <mergeCell ref="X91:Y91"/>
    <mergeCell ref="AB91:AC91"/>
    <mergeCell ref="AB97:AC97"/>
    <mergeCell ref="AD97:AE97"/>
    <mergeCell ref="AD93:AE93"/>
    <mergeCell ref="AB95:AC95"/>
    <mergeCell ref="AB92:AC92"/>
    <mergeCell ref="AD91:AE91"/>
    <mergeCell ref="AF93:AG93"/>
    <mergeCell ref="AF97:AG97"/>
    <mergeCell ref="AD94:AE94"/>
    <mergeCell ref="AF96:AG96"/>
    <mergeCell ref="AD95:AE95"/>
    <mergeCell ref="AD92:AE92"/>
    <mergeCell ref="X93:Y93"/>
    <mergeCell ref="V92:W92"/>
    <mergeCell ref="X92:Y92"/>
    <mergeCell ref="Z92:AA92"/>
    <mergeCell ref="Z90:AA90"/>
    <mergeCell ref="Z91:AA91"/>
    <mergeCell ref="A93:B93"/>
    <mergeCell ref="C93:M93"/>
    <mergeCell ref="N93:O93"/>
    <mergeCell ref="P93:Q93"/>
    <mergeCell ref="Z95:AA95"/>
    <mergeCell ref="T90:U90"/>
    <mergeCell ref="R92:S92"/>
    <mergeCell ref="T92:U92"/>
    <mergeCell ref="R93:S93"/>
    <mergeCell ref="V93:W93"/>
    <mergeCell ref="AD90:AE90"/>
    <mergeCell ref="AF90:AG90"/>
    <mergeCell ref="V88:W88"/>
    <mergeCell ref="AB89:AC89"/>
    <mergeCell ref="AD89:AE89"/>
    <mergeCell ref="AF89:AG89"/>
    <mergeCell ref="X89:Y89"/>
    <mergeCell ref="AB90:AC90"/>
    <mergeCell ref="V90:W90"/>
    <mergeCell ref="X90:Y90"/>
    <mergeCell ref="T87:U87"/>
    <mergeCell ref="A91:B91"/>
    <mergeCell ref="C91:M91"/>
    <mergeCell ref="N91:O91"/>
    <mergeCell ref="P91:Q91"/>
    <mergeCell ref="A89:B89"/>
    <mergeCell ref="T88:U88"/>
    <mergeCell ref="P89:Q89"/>
    <mergeCell ref="R89:S89"/>
    <mergeCell ref="T89:U89"/>
    <mergeCell ref="C89:M89"/>
    <mergeCell ref="N89:O89"/>
    <mergeCell ref="A92:B92"/>
    <mergeCell ref="C92:M92"/>
    <mergeCell ref="N92:O92"/>
    <mergeCell ref="P92:Q92"/>
    <mergeCell ref="A84:B84"/>
    <mergeCell ref="C84:M84"/>
    <mergeCell ref="N84:O84"/>
    <mergeCell ref="P84:Q84"/>
    <mergeCell ref="Z89:AA89"/>
    <mergeCell ref="A90:B90"/>
    <mergeCell ref="C90:M90"/>
    <mergeCell ref="N90:O90"/>
    <mergeCell ref="P90:Q90"/>
    <mergeCell ref="R90:S90"/>
    <mergeCell ref="X88:Y88"/>
    <mergeCell ref="Z88:AA88"/>
    <mergeCell ref="V87:W87"/>
    <mergeCell ref="X87:Y87"/>
    <mergeCell ref="Z84:AA84"/>
    <mergeCell ref="AB84:AC84"/>
    <mergeCell ref="V84:W84"/>
    <mergeCell ref="V85:W85"/>
    <mergeCell ref="X85:Y85"/>
    <mergeCell ref="Z85:AA85"/>
    <mergeCell ref="A88:B88"/>
    <mergeCell ref="C88:M88"/>
    <mergeCell ref="N88:O88"/>
    <mergeCell ref="P88:Q88"/>
    <mergeCell ref="R88:S88"/>
    <mergeCell ref="A87:B87"/>
    <mergeCell ref="C87:M87"/>
    <mergeCell ref="AD84:AE84"/>
    <mergeCell ref="X86:Y86"/>
    <mergeCell ref="V86:W86"/>
    <mergeCell ref="AF86:AG86"/>
    <mergeCell ref="N85:O85"/>
    <mergeCell ref="P85:Q85"/>
    <mergeCell ref="AD85:AE85"/>
    <mergeCell ref="AF85:AG85"/>
    <mergeCell ref="T86:U86"/>
    <mergeCell ref="AB85:AC85"/>
    <mergeCell ref="AD86:AE86"/>
    <mergeCell ref="AD87:AE87"/>
    <mergeCell ref="X84:Y84"/>
    <mergeCell ref="AB88:AC88"/>
    <mergeCell ref="R84:S84"/>
    <mergeCell ref="T84:U84"/>
    <mergeCell ref="R85:S85"/>
    <mergeCell ref="AD88:AE88"/>
    <mergeCell ref="R86:S86"/>
    <mergeCell ref="T85:U85"/>
    <mergeCell ref="A85:B85"/>
    <mergeCell ref="C85:M85"/>
    <mergeCell ref="A86:B86"/>
    <mergeCell ref="C86:M86"/>
    <mergeCell ref="AF88:AG88"/>
    <mergeCell ref="X83:Y83"/>
    <mergeCell ref="Z83:AA83"/>
    <mergeCell ref="AB83:AC83"/>
    <mergeCell ref="AD83:AE83"/>
    <mergeCell ref="AB86:AC86"/>
    <mergeCell ref="AF84:AG84"/>
    <mergeCell ref="N86:O86"/>
    <mergeCell ref="P86:Q86"/>
    <mergeCell ref="Z87:AA87"/>
    <mergeCell ref="AB87:AC87"/>
    <mergeCell ref="Z86:AA86"/>
    <mergeCell ref="N87:O87"/>
    <mergeCell ref="P87:Q87"/>
    <mergeCell ref="R87:S87"/>
    <mergeCell ref="AF87:AG87"/>
    <mergeCell ref="V80:W80"/>
    <mergeCell ref="AD80:AE80"/>
    <mergeCell ref="AF79:AG79"/>
    <mergeCell ref="AB82:AC82"/>
    <mergeCell ref="AD82:AE82"/>
    <mergeCell ref="AB81:AC81"/>
    <mergeCell ref="AF80:AG80"/>
    <mergeCell ref="AD81:AE81"/>
    <mergeCell ref="AF81:AG81"/>
    <mergeCell ref="AF82:AG82"/>
    <mergeCell ref="X81:Y81"/>
    <mergeCell ref="Z81:AA81"/>
    <mergeCell ref="X82:Y82"/>
    <mergeCell ref="Z82:AA82"/>
    <mergeCell ref="A81:B81"/>
    <mergeCell ref="C81:M81"/>
    <mergeCell ref="N81:O81"/>
    <mergeCell ref="P81:Q81"/>
    <mergeCell ref="N83:O83"/>
    <mergeCell ref="P83:Q83"/>
    <mergeCell ref="V83:W83"/>
    <mergeCell ref="R83:S83"/>
    <mergeCell ref="T83:U83"/>
    <mergeCell ref="A83:B83"/>
    <mergeCell ref="C83:M83"/>
    <mergeCell ref="X79:Y79"/>
    <mergeCell ref="Z79:AA79"/>
    <mergeCell ref="R77:S77"/>
    <mergeCell ref="T77:U77"/>
    <mergeCell ref="A78:B78"/>
    <mergeCell ref="C78:M78"/>
    <mergeCell ref="A77:B77"/>
    <mergeCell ref="C77:M77"/>
    <mergeCell ref="N77:O77"/>
    <mergeCell ref="P77:Q77"/>
    <mergeCell ref="Z77:AA77"/>
    <mergeCell ref="P78:Q78"/>
    <mergeCell ref="R78:S78"/>
    <mergeCell ref="T78:U78"/>
    <mergeCell ref="AB77:AC77"/>
    <mergeCell ref="V77:W77"/>
    <mergeCell ref="A79:B79"/>
    <mergeCell ref="C79:M79"/>
    <mergeCell ref="N79:O79"/>
    <mergeCell ref="P79:Q79"/>
    <mergeCell ref="C76:M76"/>
    <mergeCell ref="N76:O76"/>
    <mergeCell ref="P76:Q76"/>
    <mergeCell ref="R79:S79"/>
    <mergeCell ref="T79:U79"/>
    <mergeCell ref="V79:W79"/>
    <mergeCell ref="AD74:AE74"/>
    <mergeCell ref="Z74:AA74"/>
    <mergeCell ref="AB74:AC74"/>
    <mergeCell ref="V74:W74"/>
    <mergeCell ref="V76:W76"/>
    <mergeCell ref="R76:S76"/>
    <mergeCell ref="R75:S75"/>
    <mergeCell ref="AS33:AS34"/>
    <mergeCell ref="AP33:AP34"/>
    <mergeCell ref="AL33:AL34"/>
    <mergeCell ref="AQ35:AQ36"/>
    <mergeCell ref="AR35:AR36"/>
    <mergeCell ref="AL35:AL36"/>
    <mergeCell ref="AM33:AM34"/>
    <mergeCell ref="G37:G38"/>
    <mergeCell ref="H37:H38"/>
    <mergeCell ref="I37:I38"/>
    <mergeCell ref="R33:R34"/>
    <mergeCell ref="H35:H36"/>
    <mergeCell ref="I35:I36"/>
    <mergeCell ref="J35:J36"/>
    <mergeCell ref="K35:K36"/>
    <mergeCell ref="L35:L36"/>
    <mergeCell ref="L37:L38"/>
    <mergeCell ref="X37:X38"/>
    <mergeCell ref="U35:U36"/>
    <mergeCell ref="Q37:Q38"/>
    <mergeCell ref="P33:P34"/>
    <mergeCell ref="Q33:Q34"/>
    <mergeCell ref="N37:N38"/>
    <mergeCell ref="O37:O38"/>
    <mergeCell ref="R73:S73"/>
    <mergeCell ref="N72:O72"/>
    <mergeCell ref="P72:Q72"/>
    <mergeCell ref="R72:S72"/>
    <mergeCell ref="S33:S34"/>
    <mergeCell ref="M35:M36"/>
    <mergeCell ref="N35:N36"/>
    <mergeCell ref="W39:W40"/>
    <mergeCell ref="AS28:AW28"/>
    <mergeCell ref="C33:C34"/>
    <mergeCell ref="D33:D34"/>
    <mergeCell ref="K28:N28"/>
    <mergeCell ref="O28:R28"/>
    <mergeCell ref="M33:M34"/>
    <mergeCell ref="AQ33:AQ34"/>
    <mergeCell ref="Y33:Y34"/>
    <mergeCell ref="N33:N34"/>
    <mergeCell ref="X28:AA28"/>
    <mergeCell ref="E33:E34"/>
    <mergeCell ref="G33:G34"/>
    <mergeCell ref="H33:H34"/>
    <mergeCell ref="O33:O34"/>
    <mergeCell ref="K33:K34"/>
    <mergeCell ref="L33:L34"/>
    <mergeCell ref="AA33:AA34"/>
    <mergeCell ref="V33:V34"/>
    <mergeCell ref="W33:W34"/>
    <mergeCell ref="X33:X34"/>
    <mergeCell ref="AF33:AF34"/>
    <mergeCell ref="Z33:Z34"/>
    <mergeCell ref="AG33:AG34"/>
    <mergeCell ref="AC33:AC34"/>
    <mergeCell ref="AD33:AD34"/>
    <mergeCell ref="AE33:AE34"/>
    <mergeCell ref="AT33:AT34"/>
    <mergeCell ref="AU33:AU34"/>
    <mergeCell ref="AV33:AV34"/>
    <mergeCell ref="AW33:AW34"/>
    <mergeCell ref="AB28:AF28"/>
    <mergeCell ref="AG28:AJ28"/>
    <mergeCell ref="AH33:AH34"/>
    <mergeCell ref="AI33:AI34"/>
    <mergeCell ref="AJ33:AJ34"/>
    <mergeCell ref="AK33:AK34"/>
    <mergeCell ref="S28:W28"/>
    <mergeCell ref="A28:A31"/>
    <mergeCell ref="B28:F28"/>
    <mergeCell ref="G28:J28"/>
    <mergeCell ref="I33:I34"/>
    <mergeCell ref="J33:J34"/>
    <mergeCell ref="A33:A34"/>
    <mergeCell ref="B33:B34"/>
    <mergeCell ref="T33:T34"/>
    <mergeCell ref="U33:U34"/>
    <mergeCell ref="Y35:Y36"/>
    <mergeCell ref="AK35:AK36"/>
    <mergeCell ref="AF35:AF36"/>
    <mergeCell ref="Z35:Z36"/>
    <mergeCell ref="AA35:AA36"/>
    <mergeCell ref="AC35:AC36"/>
    <mergeCell ref="AD35:AD36"/>
    <mergeCell ref="AG35:AG36"/>
    <mergeCell ref="AI35:AI36"/>
    <mergeCell ref="AJ35:AJ36"/>
    <mergeCell ref="AM35:AM36"/>
    <mergeCell ref="AN35:AN36"/>
    <mergeCell ref="AK28:AN28"/>
    <mergeCell ref="AO28:AR28"/>
    <mergeCell ref="AN33:AN34"/>
    <mergeCell ref="AO33:AO34"/>
    <mergeCell ref="AP35:AP36"/>
    <mergeCell ref="AO35:AO36"/>
    <mergeCell ref="AR33:AR34"/>
    <mergeCell ref="AJ37:AJ38"/>
    <mergeCell ref="E35:E36"/>
    <mergeCell ref="F35:F36"/>
    <mergeCell ref="A37:A38"/>
    <mergeCell ref="B37:B38"/>
    <mergeCell ref="C37:C38"/>
    <mergeCell ref="D37:D38"/>
    <mergeCell ref="E37:E38"/>
    <mergeCell ref="AH35:AH36"/>
    <mergeCell ref="X35:X36"/>
    <mergeCell ref="R37:R38"/>
    <mergeCell ref="S37:S38"/>
    <mergeCell ref="T37:T38"/>
    <mergeCell ref="U37:U38"/>
    <mergeCell ref="V37:V38"/>
    <mergeCell ref="W37:W38"/>
    <mergeCell ref="V35:V36"/>
    <mergeCell ref="W35:W36"/>
    <mergeCell ref="J37:J38"/>
    <mergeCell ref="K37:K38"/>
    <mergeCell ref="F37:F38"/>
    <mergeCell ref="AF37:AF38"/>
    <mergeCell ref="P37:P38"/>
    <mergeCell ref="Y37:Y38"/>
    <mergeCell ref="Z37:Z38"/>
    <mergeCell ref="M37:M38"/>
    <mergeCell ref="AW37:AW38"/>
    <mergeCell ref="AC37:AC38"/>
    <mergeCell ref="A39:A40"/>
    <mergeCell ref="B39:B40"/>
    <mergeCell ref="C39:C40"/>
    <mergeCell ref="D39:D40"/>
    <mergeCell ref="AQ37:AQ38"/>
    <mergeCell ref="AR37:AR38"/>
    <mergeCell ref="AS37:AS38"/>
    <mergeCell ref="AD37:AD38"/>
    <mergeCell ref="AW35:AW36"/>
    <mergeCell ref="O35:O36"/>
    <mergeCell ref="P35:P36"/>
    <mergeCell ref="Q35:Q36"/>
    <mergeCell ref="R35:R36"/>
    <mergeCell ref="S35:S36"/>
    <mergeCell ref="AS35:AS36"/>
    <mergeCell ref="AT35:AT36"/>
    <mergeCell ref="AU35:AU36"/>
    <mergeCell ref="AV35:AV36"/>
    <mergeCell ref="A35:A36"/>
    <mergeCell ref="B35:B36"/>
    <mergeCell ref="C35:C36"/>
    <mergeCell ref="D35:D36"/>
    <mergeCell ref="AN37:AN38"/>
    <mergeCell ref="AO37:AO38"/>
    <mergeCell ref="AB37:AB38"/>
    <mergeCell ref="T35:T36"/>
    <mergeCell ref="AE35:AE36"/>
    <mergeCell ref="AA37:AA38"/>
    <mergeCell ref="AJ39:AJ40"/>
    <mergeCell ref="AF39:AF40"/>
    <mergeCell ref="AG39:AG40"/>
    <mergeCell ref="AH39:AH40"/>
    <mergeCell ref="AV37:AV38"/>
    <mergeCell ref="AK37:AK38"/>
    <mergeCell ref="AP37:AP38"/>
    <mergeCell ref="AG37:AG38"/>
    <mergeCell ref="AH37:AH38"/>
    <mergeCell ref="AI37:AI38"/>
    <mergeCell ref="AT37:AT38"/>
    <mergeCell ref="AU37:AU38"/>
    <mergeCell ref="R39:R40"/>
    <mergeCell ref="S39:S40"/>
    <mergeCell ref="T39:T40"/>
    <mergeCell ref="U39:U40"/>
    <mergeCell ref="AD39:AD40"/>
    <mergeCell ref="V39:V40"/>
    <mergeCell ref="AL37:AL38"/>
    <mergeCell ref="AM37:AM38"/>
    <mergeCell ref="AV48:AW48"/>
    <mergeCell ref="A49:B49"/>
    <mergeCell ref="C49:D49"/>
    <mergeCell ref="E49:F49"/>
    <mergeCell ref="G49:H49"/>
    <mergeCell ref="I49:J49"/>
    <mergeCell ref="AN48:AU48"/>
    <mergeCell ref="R49:V49"/>
    <mergeCell ref="K49:L49"/>
    <mergeCell ref="AV47:AW47"/>
    <mergeCell ref="I47:J47"/>
    <mergeCell ref="K47:L47"/>
    <mergeCell ref="M47:N47"/>
    <mergeCell ref="O47:P47"/>
    <mergeCell ref="R47:V47"/>
    <mergeCell ref="Y47:Z47"/>
    <mergeCell ref="AB47:AM47"/>
    <mergeCell ref="AN47:AU47"/>
    <mergeCell ref="X39:X40"/>
    <mergeCell ref="AE39:AE40"/>
    <mergeCell ref="AV39:AV40"/>
    <mergeCell ref="AW39:AW40"/>
    <mergeCell ref="AO39:AO40"/>
    <mergeCell ref="AP39:AP40"/>
    <mergeCell ref="AQ39:AQ40"/>
    <mergeCell ref="AU39:AU40"/>
    <mergeCell ref="AT39:AT40"/>
    <mergeCell ref="Z39:Z40"/>
    <mergeCell ref="Y39:Y40"/>
    <mergeCell ref="AR39:AR40"/>
    <mergeCell ref="AS39:AS40"/>
    <mergeCell ref="AI39:AI40"/>
    <mergeCell ref="AK39:AK40"/>
    <mergeCell ref="AL39:AL40"/>
    <mergeCell ref="AM39:AM40"/>
    <mergeCell ref="AB39:AB40"/>
    <mergeCell ref="AN39:AN40"/>
    <mergeCell ref="AC39:AC40"/>
    <mergeCell ref="AH43:AO43"/>
    <mergeCell ref="A48:B48"/>
    <mergeCell ref="W47:X47"/>
    <mergeCell ref="R48:V48"/>
    <mergeCell ref="W48:X48"/>
    <mergeCell ref="I48:J48"/>
    <mergeCell ref="M48:N48"/>
    <mergeCell ref="O48:P48"/>
    <mergeCell ref="A47:B47"/>
    <mergeCell ref="Y48:Z48"/>
    <mergeCell ref="AB48:AM48"/>
    <mergeCell ref="K48:L48"/>
    <mergeCell ref="G47:H47"/>
    <mergeCell ref="C48:D48"/>
    <mergeCell ref="E48:F48"/>
    <mergeCell ref="G48:H48"/>
    <mergeCell ref="Q39:Q40"/>
    <mergeCell ref="J39:J40"/>
    <mergeCell ref="K39:K40"/>
    <mergeCell ref="L39:L40"/>
    <mergeCell ref="M39:M40"/>
    <mergeCell ref="C47:D47"/>
    <mergeCell ref="E47:F47"/>
    <mergeCell ref="G43:M43"/>
    <mergeCell ref="I39:I40"/>
    <mergeCell ref="E39:E40"/>
    <mergeCell ref="C51:D51"/>
    <mergeCell ref="E51:F51"/>
    <mergeCell ref="G51:H51"/>
    <mergeCell ref="N39:N40"/>
    <mergeCell ref="O39:O40"/>
    <mergeCell ref="P39:P40"/>
    <mergeCell ref="F39:F40"/>
    <mergeCell ref="G39:G40"/>
    <mergeCell ref="H39:H40"/>
    <mergeCell ref="Y49:Z49"/>
    <mergeCell ref="I50:J50"/>
    <mergeCell ref="K50:L50"/>
    <mergeCell ref="M50:N50"/>
    <mergeCell ref="W50:X50"/>
    <mergeCell ref="Y50:Z50"/>
    <mergeCell ref="W49:X49"/>
    <mergeCell ref="M49:N49"/>
    <mergeCell ref="O49:P49"/>
    <mergeCell ref="A50:B50"/>
    <mergeCell ref="C50:D50"/>
    <mergeCell ref="E50:F50"/>
    <mergeCell ref="G50:H50"/>
    <mergeCell ref="A52:B52"/>
    <mergeCell ref="C52:D52"/>
    <mergeCell ref="E52:F52"/>
    <mergeCell ref="G52:H52"/>
    <mergeCell ref="O50:P50"/>
    <mergeCell ref="R50:V50"/>
    <mergeCell ref="I52:J52"/>
    <mergeCell ref="I51:J51"/>
    <mergeCell ref="K51:L51"/>
    <mergeCell ref="A51:B51"/>
    <mergeCell ref="K52:L52"/>
    <mergeCell ref="M52:N52"/>
    <mergeCell ref="V56:AG56"/>
    <mergeCell ref="AD59:AE61"/>
    <mergeCell ref="AF57:AG61"/>
    <mergeCell ref="A56:B61"/>
    <mergeCell ref="C56:M61"/>
    <mergeCell ref="N56:S56"/>
    <mergeCell ref="T56:U61"/>
    <mergeCell ref="N57:O61"/>
    <mergeCell ref="Y51:Z51"/>
    <mergeCell ref="O52:P52"/>
    <mergeCell ref="P57:Q61"/>
    <mergeCell ref="AB59:AC61"/>
    <mergeCell ref="M51:N51"/>
    <mergeCell ref="O51:P51"/>
    <mergeCell ref="R51:V51"/>
    <mergeCell ref="W51:X51"/>
    <mergeCell ref="V57:W61"/>
    <mergeCell ref="R54:AC54"/>
    <mergeCell ref="AP62:AQ62"/>
    <mergeCell ref="AH56:AW56"/>
    <mergeCell ref="AV61:AW61"/>
    <mergeCell ref="AN59:AO59"/>
    <mergeCell ref="AP59:AQ59"/>
    <mergeCell ref="AR59:AS59"/>
    <mergeCell ref="AT59:AU59"/>
    <mergeCell ref="AV59:AW59"/>
    <mergeCell ref="AH60:AW60"/>
    <mergeCell ref="AP61:AQ61"/>
    <mergeCell ref="AR61:AS61"/>
    <mergeCell ref="R57:S61"/>
    <mergeCell ref="AT57:AW57"/>
    <mergeCell ref="AH58:AW58"/>
    <mergeCell ref="AH59:AI59"/>
    <mergeCell ref="AJ59:AK59"/>
    <mergeCell ref="AL59:AM59"/>
    <mergeCell ref="AP57:AS57"/>
    <mergeCell ref="X57:AE57"/>
    <mergeCell ref="AJ62:AK62"/>
    <mergeCell ref="AL62:AM62"/>
    <mergeCell ref="AH57:AK57"/>
    <mergeCell ref="AL57:AO57"/>
    <mergeCell ref="AH61:AI61"/>
    <mergeCell ref="AJ61:AK61"/>
    <mergeCell ref="AL61:AM61"/>
    <mergeCell ref="AN61:AO61"/>
    <mergeCell ref="X65:Y65"/>
    <mergeCell ref="AF65:AG65"/>
    <mergeCell ref="AF62:AG62"/>
    <mergeCell ref="AH62:AI62"/>
    <mergeCell ref="AN62:AO62"/>
    <mergeCell ref="A63:AW63"/>
    <mergeCell ref="AR62:AS62"/>
    <mergeCell ref="Z62:AA62"/>
    <mergeCell ref="V62:W62"/>
    <mergeCell ref="X62:Y62"/>
    <mergeCell ref="AD62:AE62"/>
    <mergeCell ref="Z65:AA65"/>
    <mergeCell ref="AT62:AU62"/>
    <mergeCell ref="A64:AW64"/>
    <mergeCell ref="A65:B65"/>
    <mergeCell ref="C65:M65"/>
    <mergeCell ref="N65:O65"/>
    <mergeCell ref="AB65:AC65"/>
    <mergeCell ref="AD65:AE65"/>
    <mergeCell ref="V65:W65"/>
    <mergeCell ref="A62:B62"/>
    <mergeCell ref="C62:M62"/>
    <mergeCell ref="N62:O62"/>
    <mergeCell ref="P62:Q62"/>
    <mergeCell ref="AV62:AW62"/>
    <mergeCell ref="AT61:AU61"/>
    <mergeCell ref="X58:Y61"/>
    <mergeCell ref="Z58:AE58"/>
    <mergeCell ref="Z59:AA61"/>
    <mergeCell ref="AB62:AC62"/>
    <mergeCell ref="A67:B67"/>
    <mergeCell ref="C67:M67"/>
    <mergeCell ref="P65:Q65"/>
    <mergeCell ref="N67:O67"/>
    <mergeCell ref="P67:Q67"/>
    <mergeCell ref="R65:S65"/>
    <mergeCell ref="A66:B66"/>
    <mergeCell ref="R66:S66"/>
    <mergeCell ref="T66:U66"/>
    <mergeCell ref="N66:O66"/>
    <mergeCell ref="P66:Q66"/>
    <mergeCell ref="R62:S62"/>
    <mergeCell ref="T62:U62"/>
    <mergeCell ref="T65:U65"/>
    <mergeCell ref="AF69:AG69"/>
    <mergeCell ref="C69:M69"/>
    <mergeCell ref="N69:O69"/>
    <mergeCell ref="P69:Q69"/>
    <mergeCell ref="V66:W66"/>
    <mergeCell ref="X66:Y66"/>
    <mergeCell ref="C66:M66"/>
    <mergeCell ref="X67:Y67"/>
    <mergeCell ref="T67:U67"/>
    <mergeCell ref="R67:S67"/>
    <mergeCell ref="A68:B68"/>
    <mergeCell ref="C68:M68"/>
    <mergeCell ref="N68:O68"/>
    <mergeCell ref="P68:Q68"/>
    <mergeCell ref="R68:S68"/>
    <mergeCell ref="X68:Y68"/>
    <mergeCell ref="AF66:AG66"/>
    <mergeCell ref="Z67:AA67"/>
    <mergeCell ref="AB67:AC67"/>
    <mergeCell ref="AD67:AE67"/>
    <mergeCell ref="AF67:AG67"/>
    <mergeCell ref="AF70:AG70"/>
    <mergeCell ref="AF68:AG68"/>
    <mergeCell ref="AD69:AE69"/>
    <mergeCell ref="Z68:AA68"/>
    <mergeCell ref="Z66:AA66"/>
    <mergeCell ref="T68:U68"/>
    <mergeCell ref="V68:W68"/>
    <mergeCell ref="V69:W69"/>
    <mergeCell ref="X69:Y69"/>
    <mergeCell ref="Z69:AA69"/>
    <mergeCell ref="AD66:AE66"/>
    <mergeCell ref="AB66:AC66"/>
    <mergeCell ref="AB68:AC68"/>
    <mergeCell ref="V67:W67"/>
    <mergeCell ref="X74:Y74"/>
    <mergeCell ref="A73:B73"/>
    <mergeCell ref="C73:M73"/>
    <mergeCell ref="N73:O73"/>
    <mergeCell ref="P73:Q73"/>
    <mergeCell ref="AD68:AE68"/>
    <mergeCell ref="AB69:AC69"/>
    <mergeCell ref="T69:U69"/>
    <mergeCell ref="AD70:AE70"/>
    <mergeCell ref="T70:U70"/>
    <mergeCell ref="R102:S102"/>
    <mergeCell ref="A102:B102"/>
    <mergeCell ref="C102:M102"/>
    <mergeCell ref="N102:O102"/>
    <mergeCell ref="P102:Q102"/>
    <mergeCell ref="T73:U73"/>
    <mergeCell ref="N74:O74"/>
    <mergeCell ref="P74:Q74"/>
    <mergeCell ref="R74:S74"/>
    <mergeCell ref="T74:U74"/>
    <mergeCell ref="A69:B69"/>
    <mergeCell ref="A70:B70"/>
    <mergeCell ref="C70:M70"/>
    <mergeCell ref="N70:O70"/>
    <mergeCell ref="V72:W72"/>
    <mergeCell ref="AB73:AC73"/>
    <mergeCell ref="V73:W73"/>
    <mergeCell ref="X73:Y73"/>
    <mergeCell ref="Z73:AA73"/>
    <mergeCell ref="R69:S69"/>
    <mergeCell ref="AB75:AC75"/>
    <mergeCell ref="T102:U102"/>
    <mergeCell ref="V102:W102"/>
    <mergeCell ref="X102:Y102"/>
    <mergeCell ref="T76:U76"/>
    <mergeCell ref="AB102:AC102"/>
    <mergeCell ref="Z76:AA76"/>
    <mergeCell ref="X76:Y76"/>
    <mergeCell ref="Z78:AA78"/>
    <mergeCell ref="X77:Y77"/>
    <mergeCell ref="A75:B75"/>
    <mergeCell ref="C75:M75"/>
    <mergeCell ref="N75:O75"/>
    <mergeCell ref="P75:Q75"/>
    <mergeCell ref="P70:Q70"/>
    <mergeCell ref="A76:B76"/>
    <mergeCell ref="T75:U75"/>
    <mergeCell ref="AB103:AC103"/>
    <mergeCell ref="A80:B80"/>
    <mergeCell ref="A104:B104"/>
    <mergeCell ref="C104:M104"/>
    <mergeCell ref="N104:O104"/>
    <mergeCell ref="P104:Q104"/>
    <mergeCell ref="V78:W78"/>
    <mergeCell ref="AB104:AC104"/>
    <mergeCell ref="N78:O78"/>
    <mergeCell ref="AT70:AU70"/>
    <mergeCell ref="AV70:AW70"/>
    <mergeCell ref="A71:AW71"/>
    <mergeCell ref="AP70:AQ70"/>
    <mergeCell ref="AR70:AS70"/>
    <mergeCell ref="V70:W70"/>
    <mergeCell ref="X70:Y70"/>
    <mergeCell ref="Z70:AA70"/>
    <mergeCell ref="AB70:AC70"/>
    <mergeCell ref="R70:S70"/>
    <mergeCell ref="A74:B74"/>
    <mergeCell ref="C74:M74"/>
    <mergeCell ref="AD73:AE73"/>
    <mergeCell ref="X72:Y72"/>
    <mergeCell ref="T72:U72"/>
    <mergeCell ref="AL70:AM70"/>
    <mergeCell ref="AH70:AI70"/>
    <mergeCell ref="Z72:AA72"/>
    <mergeCell ref="AB72:AC72"/>
    <mergeCell ref="AD72:AE72"/>
    <mergeCell ref="AD79:AE79"/>
    <mergeCell ref="AB78:AC78"/>
    <mergeCell ref="AD78:AE78"/>
    <mergeCell ref="AF75:AG75"/>
    <mergeCell ref="A72:B72"/>
    <mergeCell ref="C72:M72"/>
    <mergeCell ref="X75:Y75"/>
    <mergeCell ref="Z75:AA75"/>
    <mergeCell ref="V75:W75"/>
    <mergeCell ref="AD75:AE75"/>
    <mergeCell ref="X80:Y80"/>
    <mergeCell ref="R81:S81"/>
    <mergeCell ref="T81:U81"/>
    <mergeCell ref="V81:W81"/>
    <mergeCell ref="AF76:AG76"/>
    <mergeCell ref="AD77:AE77"/>
    <mergeCell ref="X78:Y78"/>
    <mergeCell ref="AB79:AC79"/>
    <mergeCell ref="AB76:AC76"/>
    <mergeCell ref="AD76:AE76"/>
    <mergeCell ref="AD105:AE105"/>
    <mergeCell ref="Z106:AA106"/>
    <mergeCell ref="Z105:AA105"/>
    <mergeCell ref="AF105:AG105"/>
    <mergeCell ref="C82:M82"/>
    <mergeCell ref="N82:O82"/>
    <mergeCell ref="P82:Q82"/>
    <mergeCell ref="R82:S82"/>
    <mergeCell ref="V82:W82"/>
    <mergeCell ref="AD102:AE102"/>
    <mergeCell ref="Z80:AA80"/>
    <mergeCell ref="AB80:AC80"/>
    <mergeCell ref="T104:U104"/>
    <mergeCell ref="V104:W104"/>
    <mergeCell ref="Z102:AA102"/>
    <mergeCell ref="AF106:AG106"/>
    <mergeCell ref="AB106:AC106"/>
    <mergeCell ref="AD106:AE106"/>
    <mergeCell ref="X105:Y105"/>
    <mergeCell ref="AB105:AC105"/>
    <mergeCell ref="AF104:AG104"/>
    <mergeCell ref="X104:Y104"/>
    <mergeCell ref="T103:U103"/>
    <mergeCell ref="V103:W103"/>
    <mergeCell ref="X103:Y103"/>
    <mergeCell ref="Z103:AA103"/>
    <mergeCell ref="AD104:AE104"/>
    <mergeCell ref="AF103:AG103"/>
    <mergeCell ref="AD103:AE103"/>
    <mergeCell ref="Z104:AA104"/>
    <mergeCell ref="A82:B82"/>
    <mergeCell ref="T82:U82"/>
    <mergeCell ref="C80:M80"/>
    <mergeCell ref="N80:O80"/>
    <mergeCell ref="P80:Q80"/>
    <mergeCell ref="R80:S80"/>
    <mergeCell ref="T80:U80"/>
    <mergeCell ref="Z107:AA107"/>
    <mergeCell ref="AF108:AG108"/>
    <mergeCell ref="Z108:AA108"/>
    <mergeCell ref="AB108:AC108"/>
    <mergeCell ref="AD108:AE108"/>
    <mergeCell ref="AF107:AG107"/>
    <mergeCell ref="X108:Y108"/>
    <mergeCell ref="N107:O107"/>
    <mergeCell ref="P107:Q107"/>
    <mergeCell ref="V106:W106"/>
    <mergeCell ref="X106:Y106"/>
    <mergeCell ref="T106:U106"/>
    <mergeCell ref="R107:S107"/>
    <mergeCell ref="T107:U107"/>
    <mergeCell ref="V107:W107"/>
    <mergeCell ref="T108:U108"/>
    <mergeCell ref="N111:O111"/>
    <mergeCell ref="P111:Q111"/>
    <mergeCell ref="R111:S111"/>
    <mergeCell ref="T111:U111"/>
    <mergeCell ref="V111:W111"/>
    <mergeCell ref="C110:M110"/>
    <mergeCell ref="N110:O110"/>
    <mergeCell ref="P110:Q110"/>
    <mergeCell ref="V108:W108"/>
    <mergeCell ref="A107:B107"/>
    <mergeCell ref="C107:M107"/>
    <mergeCell ref="A108:B108"/>
    <mergeCell ref="C108:M108"/>
    <mergeCell ref="N108:O108"/>
    <mergeCell ref="P108:Q108"/>
    <mergeCell ref="R108:S108"/>
    <mergeCell ref="AF110:AG110"/>
    <mergeCell ref="T109:U109"/>
    <mergeCell ref="V109:W109"/>
    <mergeCell ref="X109:Y109"/>
    <mergeCell ref="Z109:AA109"/>
    <mergeCell ref="AD109:AE109"/>
    <mergeCell ref="AF109:AG109"/>
    <mergeCell ref="V110:W110"/>
    <mergeCell ref="T110:U110"/>
    <mergeCell ref="AB109:AC109"/>
    <mergeCell ref="X107:Y107"/>
    <mergeCell ref="AB107:AC107"/>
    <mergeCell ref="AD107:AE107"/>
    <mergeCell ref="AF115:AG115"/>
    <mergeCell ref="AF114:AG114"/>
    <mergeCell ref="AD114:AE114"/>
    <mergeCell ref="AF113:AG113"/>
    <mergeCell ref="AF111:AG111"/>
    <mergeCell ref="Z110:AA110"/>
    <mergeCell ref="AD111:AE111"/>
    <mergeCell ref="A109:B109"/>
    <mergeCell ref="C109:M109"/>
    <mergeCell ref="N109:O109"/>
    <mergeCell ref="P109:Q109"/>
    <mergeCell ref="T112:U112"/>
    <mergeCell ref="V112:W112"/>
    <mergeCell ref="A112:B112"/>
    <mergeCell ref="C112:M112"/>
    <mergeCell ref="N112:O112"/>
    <mergeCell ref="R110:S110"/>
    <mergeCell ref="AF112:AG112"/>
    <mergeCell ref="AB112:AC112"/>
    <mergeCell ref="X112:Y112"/>
    <mergeCell ref="Z112:AA112"/>
    <mergeCell ref="AD112:AE112"/>
    <mergeCell ref="V114:W114"/>
    <mergeCell ref="AB110:AC110"/>
    <mergeCell ref="AD110:AE110"/>
    <mergeCell ref="Z111:AA111"/>
    <mergeCell ref="AB111:AC111"/>
    <mergeCell ref="X110:Y110"/>
    <mergeCell ref="P112:Q112"/>
    <mergeCell ref="R112:S112"/>
    <mergeCell ref="R109:S109"/>
    <mergeCell ref="AB113:AC113"/>
    <mergeCell ref="AD113:AE113"/>
    <mergeCell ref="R115:S115"/>
    <mergeCell ref="AB115:AC115"/>
    <mergeCell ref="V115:W115"/>
    <mergeCell ref="X115:Y115"/>
    <mergeCell ref="V113:W113"/>
    <mergeCell ref="X113:Y113"/>
    <mergeCell ref="Z113:AA113"/>
    <mergeCell ref="A111:B111"/>
    <mergeCell ref="X114:Y114"/>
    <mergeCell ref="Z114:AA114"/>
    <mergeCell ref="AB114:AC114"/>
    <mergeCell ref="N113:O113"/>
    <mergeCell ref="P113:Q113"/>
    <mergeCell ref="A114:B114"/>
    <mergeCell ref="C114:M114"/>
    <mergeCell ref="X111:Y111"/>
    <mergeCell ref="C111:M111"/>
    <mergeCell ref="P114:Q114"/>
    <mergeCell ref="R114:S114"/>
    <mergeCell ref="T114:U114"/>
    <mergeCell ref="R113:S113"/>
    <mergeCell ref="T113:U113"/>
    <mergeCell ref="AD116:AE116"/>
    <mergeCell ref="Z115:AA115"/>
    <mergeCell ref="X118:Y118"/>
    <mergeCell ref="T115:U115"/>
    <mergeCell ref="AB119:AC119"/>
    <mergeCell ref="X117:Y117"/>
    <mergeCell ref="AB116:AC116"/>
    <mergeCell ref="V117:W117"/>
    <mergeCell ref="Z118:AA118"/>
    <mergeCell ref="AD115:AE115"/>
    <mergeCell ref="Z117:AA117"/>
    <mergeCell ref="A115:B115"/>
    <mergeCell ref="C115:M115"/>
    <mergeCell ref="N115:O115"/>
    <mergeCell ref="P115:Q115"/>
    <mergeCell ref="V116:W116"/>
    <mergeCell ref="X116:Y116"/>
    <mergeCell ref="Z116:AA116"/>
    <mergeCell ref="A116:B116"/>
    <mergeCell ref="C116:M116"/>
    <mergeCell ref="AF116:AG116"/>
    <mergeCell ref="R118:S118"/>
    <mergeCell ref="AF118:AG118"/>
    <mergeCell ref="AB118:AC118"/>
    <mergeCell ref="AD118:AE118"/>
    <mergeCell ref="AB117:AC117"/>
    <mergeCell ref="AD117:AE117"/>
    <mergeCell ref="AF117:AG117"/>
    <mergeCell ref="C117:M117"/>
    <mergeCell ref="AF119:AG119"/>
    <mergeCell ref="R119:S119"/>
    <mergeCell ref="T119:U119"/>
    <mergeCell ref="N117:O117"/>
    <mergeCell ref="P117:Q117"/>
    <mergeCell ref="R117:S117"/>
    <mergeCell ref="N118:O118"/>
    <mergeCell ref="P118:Q118"/>
    <mergeCell ref="X119:Y119"/>
    <mergeCell ref="T118:U118"/>
    <mergeCell ref="V120:W120"/>
    <mergeCell ref="N116:O116"/>
    <mergeCell ref="P116:Q116"/>
    <mergeCell ref="R116:S116"/>
    <mergeCell ref="T116:U116"/>
    <mergeCell ref="T117:U117"/>
    <mergeCell ref="T120:U120"/>
    <mergeCell ref="V118:W118"/>
    <mergeCell ref="A121:B121"/>
    <mergeCell ref="C121:M121"/>
    <mergeCell ref="N121:O121"/>
    <mergeCell ref="P121:Q121"/>
    <mergeCell ref="R121:S121"/>
    <mergeCell ref="A124:B124"/>
    <mergeCell ref="A122:B122"/>
    <mergeCell ref="A119:B119"/>
    <mergeCell ref="C119:M119"/>
    <mergeCell ref="A117:B117"/>
    <mergeCell ref="X120:Y120"/>
    <mergeCell ref="A118:B118"/>
    <mergeCell ref="C118:M118"/>
    <mergeCell ref="V119:W119"/>
    <mergeCell ref="N119:O119"/>
    <mergeCell ref="P119:Q119"/>
    <mergeCell ref="A120:B120"/>
    <mergeCell ref="AF122:AG122"/>
    <mergeCell ref="AB123:AC123"/>
    <mergeCell ref="AD123:AE123"/>
    <mergeCell ref="C120:M120"/>
    <mergeCell ref="N120:O120"/>
    <mergeCell ref="P120:Q120"/>
    <mergeCell ref="R120:S120"/>
    <mergeCell ref="T121:U121"/>
    <mergeCell ref="X122:Y122"/>
    <mergeCell ref="AF120:AG120"/>
    <mergeCell ref="AD119:AE119"/>
    <mergeCell ref="Z119:AA119"/>
    <mergeCell ref="AB121:AC121"/>
    <mergeCell ref="AD121:AE121"/>
    <mergeCell ref="AD120:AE120"/>
    <mergeCell ref="Z121:AA121"/>
    <mergeCell ref="AB120:AC120"/>
    <mergeCell ref="Z120:AA120"/>
    <mergeCell ref="R122:S122"/>
    <mergeCell ref="T122:U122"/>
    <mergeCell ref="R123:S123"/>
    <mergeCell ref="A123:B123"/>
    <mergeCell ref="C123:M123"/>
    <mergeCell ref="N123:O123"/>
    <mergeCell ref="C122:M122"/>
    <mergeCell ref="N122:O122"/>
    <mergeCell ref="P122:Q122"/>
    <mergeCell ref="P123:Q123"/>
    <mergeCell ref="T123:U123"/>
    <mergeCell ref="V123:W123"/>
    <mergeCell ref="V122:W122"/>
    <mergeCell ref="AF121:AG121"/>
    <mergeCell ref="AF123:AG123"/>
    <mergeCell ref="V121:W121"/>
    <mergeCell ref="X121:Y121"/>
    <mergeCell ref="Z122:AA122"/>
    <mergeCell ref="AB122:AC122"/>
    <mergeCell ref="AD122:AE122"/>
    <mergeCell ref="AF125:AG125"/>
    <mergeCell ref="AD125:AE125"/>
    <mergeCell ref="AF124:AG124"/>
    <mergeCell ref="AD124:AE124"/>
    <mergeCell ref="X125:Y125"/>
    <mergeCell ref="AB126:AC126"/>
    <mergeCell ref="AD126:AE126"/>
    <mergeCell ref="X124:Y124"/>
    <mergeCell ref="A126:B126"/>
    <mergeCell ref="C126:M126"/>
    <mergeCell ref="N126:O126"/>
    <mergeCell ref="P126:Q126"/>
    <mergeCell ref="V124:W124"/>
    <mergeCell ref="Z128:AA128"/>
    <mergeCell ref="Z126:AA126"/>
    <mergeCell ref="Z123:AA123"/>
    <mergeCell ref="AB125:AC125"/>
    <mergeCell ref="Z125:AA125"/>
    <mergeCell ref="V125:W125"/>
    <mergeCell ref="AB124:AC124"/>
    <mergeCell ref="X123:Y123"/>
    <mergeCell ref="X127:Y127"/>
    <mergeCell ref="Z127:AA127"/>
    <mergeCell ref="C124:M124"/>
    <mergeCell ref="N124:O124"/>
    <mergeCell ref="P124:Q124"/>
    <mergeCell ref="R124:S124"/>
    <mergeCell ref="R126:S126"/>
    <mergeCell ref="Z124:AA124"/>
    <mergeCell ref="R125:S125"/>
    <mergeCell ref="T125:U125"/>
    <mergeCell ref="N129:O129"/>
    <mergeCell ref="P129:Q129"/>
    <mergeCell ref="T124:U124"/>
    <mergeCell ref="V128:W128"/>
    <mergeCell ref="X128:Y128"/>
    <mergeCell ref="AF128:AG128"/>
    <mergeCell ref="T126:U126"/>
    <mergeCell ref="V126:W126"/>
    <mergeCell ref="T127:U127"/>
    <mergeCell ref="V127:W127"/>
    <mergeCell ref="N125:O125"/>
    <mergeCell ref="P125:Q125"/>
    <mergeCell ref="A125:B125"/>
    <mergeCell ref="C125:M125"/>
    <mergeCell ref="R129:S129"/>
    <mergeCell ref="C128:M128"/>
    <mergeCell ref="N128:O128"/>
    <mergeCell ref="P128:Q128"/>
    <mergeCell ref="A129:B129"/>
    <mergeCell ref="C129:M129"/>
    <mergeCell ref="AD130:AE130"/>
    <mergeCell ref="T134:U134"/>
    <mergeCell ref="V134:W134"/>
    <mergeCell ref="AD129:AE129"/>
    <mergeCell ref="Z134:AA134"/>
    <mergeCell ref="AB134:AC134"/>
    <mergeCell ref="AD134:AE134"/>
    <mergeCell ref="A133:AW133"/>
    <mergeCell ref="T129:U129"/>
    <mergeCell ref="V129:W129"/>
    <mergeCell ref="AF126:AG126"/>
    <mergeCell ref="A127:B127"/>
    <mergeCell ref="C127:M127"/>
    <mergeCell ref="N127:O127"/>
    <mergeCell ref="P127:Q127"/>
    <mergeCell ref="R127:S127"/>
    <mergeCell ref="AB127:AC127"/>
    <mergeCell ref="AD127:AE127"/>
    <mergeCell ref="X126:Y126"/>
    <mergeCell ref="AF127:AG127"/>
    <mergeCell ref="A128:B128"/>
    <mergeCell ref="AF129:AG129"/>
    <mergeCell ref="AF130:AG130"/>
    <mergeCell ref="X129:Y129"/>
    <mergeCell ref="Z129:AA129"/>
    <mergeCell ref="AB129:AC129"/>
    <mergeCell ref="AB128:AC128"/>
    <mergeCell ref="AD128:AE128"/>
    <mergeCell ref="R128:S128"/>
    <mergeCell ref="T128:U128"/>
    <mergeCell ref="AV130:AW130"/>
    <mergeCell ref="A131:B131"/>
    <mergeCell ref="C131:M131"/>
    <mergeCell ref="N131:O131"/>
    <mergeCell ref="P131:Q131"/>
    <mergeCell ref="R131:S131"/>
    <mergeCell ref="T131:U131"/>
    <mergeCell ref="V131:W131"/>
    <mergeCell ref="AB130:AC130"/>
    <mergeCell ref="A130:B130"/>
    <mergeCell ref="C130:M130"/>
    <mergeCell ref="T130:U130"/>
    <mergeCell ref="V130:W130"/>
    <mergeCell ref="N130:O130"/>
    <mergeCell ref="P130:Q130"/>
    <mergeCell ref="R130:S130"/>
    <mergeCell ref="R134:S134"/>
    <mergeCell ref="X130:Y130"/>
    <mergeCell ref="Z130:AA130"/>
    <mergeCell ref="AR130:AS130"/>
    <mergeCell ref="AD131:AE131"/>
    <mergeCell ref="AF131:AG131"/>
    <mergeCell ref="AH131:AI131"/>
    <mergeCell ref="AJ131:AK131"/>
    <mergeCell ref="AL131:AM131"/>
    <mergeCell ref="AN131:AO131"/>
    <mergeCell ref="AT130:AU130"/>
    <mergeCell ref="AP130:AQ130"/>
    <mergeCell ref="AH130:AI130"/>
    <mergeCell ref="AJ130:AK130"/>
    <mergeCell ref="AL130:AM130"/>
    <mergeCell ref="AN130:AO130"/>
    <mergeCell ref="N135:O135"/>
    <mergeCell ref="A134:B134"/>
    <mergeCell ref="C134:M134"/>
    <mergeCell ref="N134:O134"/>
    <mergeCell ref="A135:B135"/>
    <mergeCell ref="C135:M135"/>
    <mergeCell ref="P134:Q134"/>
    <mergeCell ref="AD135:AE135"/>
    <mergeCell ref="X134:Y134"/>
    <mergeCell ref="AV131:AW131"/>
    <mergeCell ref="A132:AW132"/>
    <mergeCell ref="AR131:AS131"/>
    <mergeCell ref="AT131:AU131"/>
    <mergeCell ref="X131:Y131"/>
    <mergeCell ref="Z131:AA131"/>
    <mergeCell ref="AB131:AC131"/>
    <mergeCell ref="AP131:AQ131"/>
    <mergeCell ref="A136:B136"/>
    <mergeCell ref="C136:M136"/>
    <mergeCell ref="N136:O136"/>
    <mergeCell ref="P136:Q136"/>
    <mergeCell ref="R136:S136"/>
    <mergeCell ref="Z135:AA135"/>
    <mergeCell ref="T136:U136"/>
    <mergeCell ref="P135:Q135"/>
    <mergeCell ref="R135:S135"/>
    <mergeCell ref="R137:S137"/>
    <mergeCell ref="T137:U137"/>
    <mergeCell ref="V137:W137"/>
    <mergeCell ref="A137:B137"/>
    <mergeCell ref="C137:M137"/>
    <mergeCell ref="N137:O137"/>
    <mergeCell ref="P137:Q137"/>
    <mergeCell ref="V136:W136"/>
    <mergeCell ref="X136:Y136"/>
    <mergeCell ref="AF136:AG136"/>
    <mergeCell ref="AB136:AC136"/>
    <mergeCell ref="AD136:AE136"/>
    <mergeCell ref="Z136:AA136"/>
    <mergeCell ref="T135:U135"/>
    <mergeCell ref="V135:W135"/>
    <mergeCell ref="X135:Y135"/>
    <mergeCell ref="AF134:AG134"/>
    <mergeCell ref="AF135:AG135"/>
    <mergeCell ref="AB135:AC135"/>
    <mergeCell ref="Z139:AA139"/>
    <mergeCell ref="AB139:AC139"/>
    <mergeCell ref="AV137:AW137"/>
    <mergeCell ref="A138:AW138"/>
    <mergeCell ref="A139:B139"/>
    <mergeCell ref="C139:M139"/>
    <mergeCell ref="N139:O139"/>
    <mergeCell ref="P139:Q139"/>
    <mergeCell ref="R139:S139"/>
    <mergeCell ref="T139:U139"/>
    <mergeCell ref="AN137:AO137"/>
    <mergeCell ref="Z140:AA140"/>
    <mergeCell ref="AB140:AC140"/>
    <mergeCell ref="AD140:AE140"/>
    <mergeCell ref="AF140:AG140"/>
    <mergeCell ref="AD139:AE139"/>
    <mergeCell ref="AF139:AG139"/>
    <mergeCell ref="AB137:AC137"/>
    <mergeCell ref="AD137:AE137"/>
    <mergeCell ref="AF137:AG137"/>
    <mergeCell ref="AP137:AQ137"/>
    <mergeCell ref="AR137:AS137"/>
    <mergeCell ref="AT137:AU137"/>
    <mergeCell ref="V139:W139"/>
    <mergeCell ref="X139:Y139"/>
    <mergeCell ref="AJ137:AK137"/>
    <mergeCell ref="AL137:AM137"/>
    <mergeCell ref="X137:Y137"/>
    <mergeCell ref="Z137:AA137"/>
    <mergeCell ref="AH137:AI137"/>
    <mergeCell ref="R141:S141"/>
    <mergeCell ref="T141:U141"/>
    <mergeCell ref="V140:W140"/>
    <mergeCell ref="X140:Y140"/>
    <mergeCell ref="R140:S140"/>
    <mergeCell ref="T140:U140"/>
    <mergeCell ref="A141:B141"/>
    <mergeCell ref="C141:M141"/>
    <mergeCell ref="N141:O141"/>
    <mergeCell ref="P141:Q141"/>
    <mergeCell ref="A140:B140"/>
    <mergeCell ref="C140:M140"/>
    <mergeCell ref="N140:O140"/>
    <mergeCell ref="P140:Q140"/>
    <mergeCell ref="AD141:AE141"/>
    <mergeCell ref="AF141:AG141"/>
    <mergeCell ref="V141:W141"/>
    <mergeCell ref="X141:Y141"/>
    <mergeCell ref="Z141:AA141"/>
    <mergeCell ref="AB141:AC141"/>
    <mergeCell ref="AD145:AE145"/>
    <mergeCell ref="AF145:AG145"/>
    <mergeCell ref="R143:S143"/>
    <mergeCell ref="T143:U143"/>
    <mergeCell ref="V142:W142"/>
    <mergeCell ref="X142:Y142"/>
    <mergeCell ref="R142:S142"/>
    <mergeCell ref="T142:U142"/>
    <mergeCell ref="A144:B144"/>
    <mergeCell ref="C144:M144"/>
    <mergeCell ref="N144:O144"/>
    <mergeCell ref="P144:Q144"/>
    <mergeCell ref="A143:B143"/>
    <mergeCell ref="C143:M143"/>
    <mergeCell ref="N143:O143"/>
    <mergeCell ref="P143:Q143"/>
    <mergeCell ref="V147:W147"/>
    <mergeCell ref="X147:Y147"/>
    <mergeCell ref="V144:W144"/>
    <mergeCell ref="X144:Y144"/>
    <mergeCell ref="R147:S147"/>
    <mergeCell ref="T147:U147"/>
    <mergeCell ref="V145:W145"/>
    <mergeCell ref="X145:Y145"/>
    <mergeCell ref="Z142:AA142"/>
    <mergeCell ref="AB142:AC142"/>
    <mergeCell ref="AD142:AE142"/>
    <mergeCell ref="AF142:AG142"/>
    <mergeCell ref="A142:B142"/>
    <mergeCell ref="C142:M142"/>
    <mergeCell ref="N142:O142"/>
    <mergeCell ref="P142:Q142"/>
    <mergeCell ref="V143:W143"/>
    <mergeCell ref="X143:Y143"/>
    <mergeCell ref="Z143:AA143"/>
    <mergeCell ref="AB143:AC143"/>
    <mergeCell ref="AD143:AE143"/>
    <mergeCell ref="AF143:AG143"/>
    <mergeCell ref="R146:S146"/>
    <mergeCell ref="T146:U146"/>
    <mergeCell ref="V146:W146"/>
    <mergeCell ref="X146:Y146"/>
    <mergeCell ref="Z145:AA145"/>
    <mergeCell ref="AB145:AC145"/>
    <mergeCell ref="P147:Q147"/>
    <mergeCell ref="AB147:AC147"/>
    <mergeCell ref="AF144:AG144"/>
    <mergeCell ref="Z144:AA144"/>
    <mergeCell ref="AB144:AC144"/>
    <mergeCell ref="Z146:AA146"/>
    <mergeCell ref="AB146:AC146"/>
    <mergeCell ref="AD144:AE144"/>
    <mergeCell ref="AD146:AE146"/>
    <mergeCell ref="AF146:AG146"/>
    <mergeCell ref="A146:B146"/>
    <mergeCell ref="C146:M146"/>
    <mergeCell ref="N146:O146"/>
    <mergeCell ref="P146:Q146"/>
    <mergeCell ref="AD147:AE147"/>
    <mergeCell ref="AF147:AG147"/>
    <mergeCell ref="Z147:AA147"/>
    <mergeCell ref="A147:B147"/>
    <mergeCell ref="C147:M147"/>
    <mergeCell ref="N147:O147"/>
    <mergeCell ref="R145:S145"/>
    <mergeCell ref="T145:U145"/>
    <mergeCell ref="A145:B145"/>
    <mergeCell ref="C145:M145"/>
    <mergeCell ref="N145:O145"/>
    <mergeCell ref="P145:Q145"/>
    <mergeCell ref="AT149:AU149"/>
    <mergeCell ref="AV149:AW149"/>
    <mergeCell ref="R144:S144"/>
    <mergeCell ref="T144:U144"/>
    <mergeCell ref="AH149:AI149"/>
    <mergeCell ref="AJ149:AK149"/>
    <mergeCell ref="AD149:AE149"/>
    <mergeCell ref="AF149:AG149"/>
    <mergeCell ref="Z149:AA149"/>
    <mergeCell ref="AB149:AC149"/>
    <mergeCell ref="AP149:AQ149"/>
    <mergeCell ref="AR149:AS149"/>
    <mergeCell ref="A148:B148"/>
    <mergeCell ref="C148:M148"/>
    <mergeCell ref="N148:O148"/>
    <mergeCell ref="P148:Q148"/>
    <mergeCell ref="AL149:AM149"/>
    <mergeCell ref="AN149:AO149"/>
    <mergeCell ref="AD148:AE148"/>
    <mergeCell ref="AF148:AG148"/>
    <mergeCell ref="A149:B149"/>
    <mergeCell ref="C149:M149"/>
    <mergeCell ref="N149:O149"/>
    <mergeCell ref="P149:Q149"/>
    <mergeCell ref="Z148:AA148"/>
    <mergeCell ref="AB148:AC148"/>
    <mergeCell ref="V148:W148"/>
    <mergeCell ref="X148:Y148"/>
    <mergeCell ref="R148:S148"/>
    <mergeCell ref="T148:U148"/>
    <mergeCell ref="R149:S149"/>
    <mergeCell ref="T149:U149"/>
    <mergeCell ref="V149:W149"/>
    <mergeCell ref="X149:Y149"/>
    <mergeCell ref="A151:AW151"/>
    <mergeCell ref="A152:B152"/>
    <mergeCell ref="R154:S154"/>
    <mergeCell ref="T154:U154"/>
    <mergeCell ref="AR152:AS152"/>
    <mergeCell ref="A153:B153"/>
    <mergeCell ref="C153:M153"/>
    <mergeCell ref="N153:O153"/>
    <mergeCell ref="P153:Q153"/>
    <mergeCell ref="R153:S153"/>
    <mergeCell ref="AT150:AU150"/>
    <mergeCell ref="AV150:AW150"/>
    <mergeCell ref="AP150:AQ150"/>
    <mergeCell ref="AR150:AS150"/>
    <mergeCell ref="AL150:AM150"/>
    <mergeCell ref="AN150:AO150"/>
    <mergeCell ref="AH150:AI150"/>
    <mergeCell ref="AJ150:AK150"/>
    <mergeCell ref="Z150:AA150"/>
    <mergeCell ref="AB150:AC150"/>
    <mergeCell ref="AD150:AE150"/>
    <mergeCell ref="AF150:AG150"/>
    <mergeCell ref="A150:B150"/>
    <mergeCell ref="C150:M150"/>
    <mergeCell ref="N150:O150"/>
    <mergeCell ref="P150:Q150"/>
    <mergeCell ref="V150:W150"/>
    <mergeCell ref="X150:Y150"/>
    <mergeCell ref="R150:S150"/>
    <mergeCell ref="T150:U150"/>
    <mergeCell ref="AT157:AU157"/>
    <mergeCell ref="AV157:AW157"/>
    <mergeCell ref="AB152:AC152"/>
    <mergeCell ref="AD152:AE152"/>
    <mergeCell ref="T152:U152"/>
    <mergeCell ref="V152:W152"/>
    <mergeCell ref="AR154:AS154"/>
    <mergeCell ref="AT154:AU154"/>
    <mergeCell ref="X154:Y154"/>
    <mergeCell ref="Z154:AA154"/>
    <mergeCell ref="AV154:AW154"/>
    <mergeCell ref="X152:Y152"/>
    <mergeCell ref="Z152:AA152"/>
    <mergeCell ref="X153:Y153"/>
    <mergeCell ref="Z153:AA153"/>
    <mergeCell ref="AJ152:AK152"/>
    <mergeCell ref="AL152:AM152"/>
    <mergeCell ref="P154:Q154"/>
    <mergeCell ref="C152:M152"/>
    <mergeCell ref="N152:O152"/>
    <mergeCell ref="P152:Q152"/>
    <mergeCell ref="R152:S152"/>
    <mergeCell ref="V154:W154"/>
    <mergeCell ref="T153:U153"/>
    <mergeCell ref="V153:W153"/>
    <mergeCell ref="AP153:AQ153"/>
    <mergeCell ref="A156:AW156"/>
    <mergeCell ref="AB154:AC154"/>
    <mergeCell ref="AD154:AE154"/>
    <mergeCell ref="AF154:AG154"/>
    <mergeCell ref="AH154:AI154"/>
    <mergeCell ref="AJ154:AK154"/>
    <mergeCell ref="A154:B154"/>
    <mergeCell ref="C154:M154"/>
    <mergeCell ref="N154:O154"/>
    <mergeCell ref="AF152:AG152"/>
    <mergeCell ref="AH152:AI152"/>
    <mergeCell ref="Z158:AA158"/>
    <mergeCell ref="AB158:AC158"/>
    <mergeCell ref="AD158:AE158"/>
    <mergeCell ref="AF158:AG158"/>
    <mergeCell ref="AB153:AC153"/>
    <mergeCell ref="AD153:AE153"/>
    <mergeCell ref="AF153:AG153"/>
    <mergeCell ref="AN152:AO152"/>
    <mergeCell ref="AP152:AQ152"/>
    <mergeCell ref="AL158:AM158"/>
    <mergeCell ref="AR158:AS158"/>
    <mergeCell ref="AH158:AI158"/>
    <mergeCell ref="AJ158:AK158"/>
    <mergeCell ref="AR153:AS153"/>
    <mergeCell ref="AL154:AM154"/>
    <mergeCell ref="AN154:AO154"/>
    <mergeCell ref="AP154:AQ154"/>
    <mergeCell ref="Z161:AA161"/>
    <mergeCell ref="T161:U161"/>
    <mergeCell ref="V161:W161"/>
    <mergeCell ref="A157:B157"/>
    <mergeCell ref="C157:M157"/>
    <mergeCell ref="N157:O157"/>
    <mergeCell ref="P157:Q157"/>
    <mergeCell ref="AP158:AQ158"/>
    <mergeCell ref="AF160:AG160"/>
    <mergeCell ref="T160:U160"/>
    <mergeCell ref="V160:W160"/>
    <mergeCell ref="X160:Y160"/>
    <mergeCell ref="P158:Q158"/>
    <mergeCell ref="P160:Q160"/>
    <mergeCell ref="Z160:AA160"/>
    <mergeCell ref="AN158:AO158"/>
    <mergeCell ref="V157:W157"/>
    <mergeCell ref="X157:Y157"/>
    <mergeCell ref="AF157:AG157"/>
    <mergeCell ref="AB157:AC157"/>
    <mergeCell ref="V158:W158"/>
    <mergeCell ref="X158:Y158"/>
    <mergeCell ref="AD157:AE157"/>
    <mergeCell ref="AH163:AI163"/>
    <mergeCell ref="AJ163:AK163"/>
    <mergeCell ref="AL163:AM163"/>
    <mergeCell ref="Z157:AA157"/>
    <mergeCell ref="R157:S157"/>
    <mergeCell ref="T157:U157"/>
    <mergeCell ref="AF161:AG161"/>
    <mergeCell ref="AB161:AC161"/>
    <mergeCell ref="AD161:AE161"/>
    <mergeCell ref="X161:Y161"/>
    <mergeCell ref="A158:B158"/>
    <mergeCell ref="C158:M158"/>
    <mergeCell ref="T162:U162"/>
    <mergeCell ref="V162:W162"/>
    <mergeCell ref="X162:Y162"/>
    <mergeCell ref="P162:Q162"/>
    <mergeCell ref="R162:S162"/>
    <mergeCell ref="AT160:AU160"/>
    <mergeCell ref="AV160:AW160"/>
    <mergeCell ref="C162:M162"/>
    <mergeCell ref="N162:O162"/>
    <mergeCell ref="R158:S158"/>
    <mergeCell ref="T158:U158"/>
    <mergeCell ref="A159:AW159"/>
    <mergeCell ref="A160:B160"/>
    <mergeCell ref="C160:M160"/>
    <mergeCell ref="N160:O160"/>
    <mergeCell ref="AN162:AO162"/>
    <mergeCell ref="AP162:AQ162"/>
    <mergeCell ref="N158:O158"/>
    <mergeCell ref="R161:S161"/>
    <mergeCell ref="AT158:AU158"/>
    <mergeCell ref="AV158:AW158"/>
    <mergeCell ref="R160:S160"/>
    <mergeCell ref="AB160:AC160"/>
    <mergeCell ref="AD160:AE160"/>
    <mergeCell ref="AJ160:AK160"/>
    <mergeCell ref="AR162:AS162"/>
    <mergeCell ref="A166:B166"/>
    <mergeCell ref="AV162:AW162"/>
    <mergeCell ref="Z162:AA162"/>
    <mergeCell ref="AB162:AC162"/>
    <mergeCell ref="AD162:AE162"/>
    <mergeCell ref="AF162:AG162"/>
    <mergeCell ref="AH162:AI162"/>
    <mergeCell ref="AJ162:AK162"/>
    <mergeCell ref="AL162:AM162"/>
    <mergeCell ref="AY166:AZ166"/>
    <mergeCell ref="AY165:AZ165"/>
    <mergeCell ref="AN163:AO163"/>
    <mergeCell ref="AP163:AQ163"/>
    <mergeCell ref="AR163:AS163"/>
    <mergeCell ref="AT163:AU163"/>
    <mergeCell ref="AV163:AW163"/>
    <mergeCell ref="AD163:AE163"/>
    <mergeCell ref="T163:U163"/>
    <mergeCell ref="V163:W163"/>
    <mergeCell ref="AT164:AU164"/>
    <mergeCell ref="A161:B161"/>
    <mergeCell ref="C161:M161"/>
    <mergeCell ref="N161:O161"/>
    <mergeCell ref="P161:Q161"/>
    <mergeCell ref="A162:B162"/>
    <mergeCell ref="AT162:AU162"/>
    <mergeCell ref="AV161:AW161"/>
    <mergeCell ref="AH165:AI165"/>
    <mergeCell ref="AJ165:AK165"/>
    <mergeCell ref="AR164:AS164"/>
    <mergeCell ref="AT161:AU161"/>
    <mergeCell ref="C164:S164"/>
    <mergeCell ref="T164:U164"/>
    <mergeCell ref="V164:W164"/>
    <mergeCell ref="X164:Y164"/>
    <mergeCell ref="AB163:AC163"/>
    <mergeCell ref="BE166:BF166"/>
    <mergeCell ref="BC165:BD165"/>
    <mergeCell ref="BE165:BF165"/>
    <mergeCell ref="BA165:BB165"/>
    <mergeCell ref="BA166:BB166"/>
    <mergeCell ref="BC166:BD166"/>
    <mergeCell ref="AT168:AU168"/>
    <mergeCell ref="AV168:AW168"/>
    <mergeCell ref="AP167:AQ167"/>
    <mergeCell ref="AR167:AS167"/>
    <mergeCell ref="AP168:AQ168"/>
    <mergeCell ref="AR168:AS168"/>
    <mergeCell ref="AV167:AW167"/>
    <mergeCell ref="AV164:AW164"/>
    <mergeCell ref="AP166:AQ166"/>
    <mergeCell ref="AB164:AC164"/>
    <mergeCell ref="AD164:AE164"/>
    <mergeCell ref="AF164:AG164"/>
    <mergeCell ref="AH164:AI164"/>
    <mergeCell ref="C166:AG166"/>
    <mergeCell ref="C165:AG165"/>
    <mergeCell ref="AR166:AS166"/>
    <mergeCell ref="AL166:AM166"/>
    <mergeCell ref="AT167:AU167"/>
    <mergeCell ref="AL167:AM167"/>
    <mergeCell ref="Z164:AA164"/>
    <mergeCell ref="AP164:AQ164"/>
    <mergeCell ref="AT166:AU166"/>
    <mergeCell ref="AV166:AW166"/>
    <mergeCell ref="AP165:AQ165"/>
    <mergeCell ref="AR165:AS165"/>
    <mergeCell ref="AT165:AU165"/>
    <mergeCell ref="AV165:AW165"/>
    <mergeCell ref="AJ164:AK164"/>
    <mergeCell ref="AL164:AM164"/>
    <mergeCell ref="AN164:AO164"/>
    <mergeCell ref="C167:AG167"/>
    <mergeCell ref="AH167:AI167"/>
    <mergeCell ref="AJ167:AK167"/>
    <mergeCell ref="AL168:AM168"/>
    <mergeCell ref="AN168:AO168"/>
    <mergeCell ref="A163:B163"/>
    <mergeCell ref="C163:S163"/>
    <mergeCell ref="AH168:AI168"/>
    <mergeCell ref="AJ168:AK168"/>
    <mergeCell ref="AL165:AM165"/>
    <mergeCell ref="AN165:AO165"/>
    <mergeCell ref="A168:B168"/>
    <mergeCell ref="C168:AG168"/>
    <mergeCell ref="A164:B164"/>
    <mergeCell ref="A167:B167"/>
    <mergeCell ref="AN167:AO167"/>
    <mergeCell ref="AF163:AG163"/>
    <mergeCell ref="X163:Y163"/>
    <mergeCell ref="Z163:AA163"/>
    <mergeCell ref="AH166:AI166"/>
    <mergeCell ref="AJ166:AK166"/>
    <mergeCell ref="A165:B165"/>
    <mergeCell ref="AN166:AO166"/>
    <mergeCell ref="AF83:AG83"/>
    <mergeCell ref="AP69:AQ69"/>
    <mergeCell ref="AR69:AS69"/>
    <mergeCell ref="AJ103:AK103"/>
    <mergeCell ref="AN103:AO103"/>
    <mergeCell ref="AR103:AS103"/>
    <mergeCell ref="AN70:AO70"/>
    <mergeCell ref="AF102:AG102"/>
    <mergeCell ref="AJ70:AK70"/>
    <mergeCell ref="AF72:AG72"/>
    <mergeCell ref="AF92:AG92"/>
    <mergeCell ref="AF73:AG73"/>
    <mergeCell ref="AF74:AG74"/>
    <mergeCell ref="AJ105:AK105"/>
    <mergeCell ref="AT106:AU106"/>
    <mergeCell ref="AV106:AW106"/>
    <mergeCell ref="AT104:AU104"/>
    <mergeCell ref="AV104:AW104"/>
    <mergeCell ref="AT105:AU105"/>
    <mergeCell ref="AV105:AW10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292</vt:lpstr>
      <vt:lpstr>'292'!Print_Area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EMelnykova@outlook.com</dc:creator>
  <cp:lastModifiedBy>EMelnikova</cp:lastModifiedBy>
  <cp:lastPrinted>2020-06-22T10:01:52Z</cp:lastPrinted>
  <dcterms:created xsi:type="dcterms:W3CDTF">2020-05-01T12:26:26Z</dcterms:created>
  <dcterms:modified xsi:type="dcterms:W3CDTF">2020-06-22T10:02:02Z</dcterms:modified>
</cp:coreProperties>
</file>