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320" windowHeight="11160"/>
  </bookViews>
  <sheets>
    <sheet name="051" sheetId="1" r:id="rId1"/>
  </sheets>
  <definedNames>
    <definedName name="_xlnm.Print_Area" localSheetId="0">'051'!$A$1:$AW$190</definedName>
  </definedNames>
  <calcPr calcId="191029"/>
</workbook>
</file>

<file path=xl/calcChain.xml><?xml version="1.0" encoding="utf-8"?>
<calcChain xmlns="http://schemas.openxmlformats.org/spreadsheetml/2006/main">
  <c r="BG147" i="1"/>
  <c r="BG146"/>
  <c r="BG145"/>
  <c r="BG142"/>
  <c r="BG128"/>
  <c r="BG127"/>
  <c r="AV127"/>
  <c r="AT127"/>
  <c r="AR127"/>
  <c r="AP127"/>
  <c r="AN127"/>
  <c r="AL127"/>
  <c r="AJ127"/>
  <c r="AH127"/>
  <c r="AD127"/>
  <c r="AB127"/>
  <c r="Z127"/>
  <c r="V127"/>
  <c r="BG126"/>
  <c r="X126"/>
  <c r="AF126"/>
  <c r="T126"/>
  <c r="BG125"/>
  <c r="X125"/>
  <c r="AF125"/>
  <c r="T125"/>
  <c r="BG124"/>
  <c r="X124"/>
  <c r="AF124"/>
  <c r="T124"/>
  <c r="BG123"/>
  <c r="X123"/>
  <c r="AF123"/>
  <c r="T123"/>
  <c r="BG122"/>
  <c r="X122"/>
  <c r="AF122"/>
  <c r="T122"/>
  <c r="BG121"/>
  <c r="X121"/>
  <c r="AF121"/>
  <c r="T121"/>
  <c r="BG120"/>
  <c r="X120"/>
  <c r="AF120"/>
  <c r="T120"/>
  <c r="BG119"/>
  <c r="X119"/>
  <c r="AF119"/>
  <c r="T119"/>
  <c r="BG118"/>
  <c r="X118"/>
  <c r="AF118"/>
  <c r="T118"/>
  <c r="BG117"/>
  <c r="X117"/>
  <c r="T117"/>
  <c r="T127"/>
  <c r="BG116"/>
  <c r="BG115"/>
  <c r="AV115"/>
  <c r="AT115"/>
  <c r="AR115"/>
  <c r="AP115"/>
  <c r="AN115"/>
  <c r="AL115"/>
  <c r="AJ115"/>
  <c r="AH115"/>
  <c r="AD115"/>
  <c r="AB115"/>
  <c r="Z115"/>
  <c r="V115"/>
  <c r="BG114"/>
  <c r="AF114"/>
  <c r="X114"/>
  <c r="T114"/>
  <c r="BG113"/>
  <c r="AF113"/>
  <c r="X113"/>
  <c r="T113"/>
  <c r="BG112"/>
  <c r="AF112"/>
  <c r="AF115"/>
  <c r="X112"/>
  <c r="X115"/>
  <c r="T112"/>
  <c r="T115"/>
  <c r="BG111"/>
  <c r="BG110"/>
  <c r="BG109"/>
  <c r="BG108"/>
  <c r="AV108"/>
  <c r="AT108"/>
  <c r="AR108"/>
  <c r="AP108"/>
  <c r="AN108"/>
  <c r="AL108"/>
  <c r="AJ108"/>
  <c r="AD108"/>
  <c r="AB108"/>
  <c r="Z108"/>
  <c r="BG107"/>
  <c r="X107"/>
  <c r="AF107"/>
  <c r="T107"/>
  <c r="BG106"/>
  <c r="X106"/>
  <c r="AF106"/>
  <c r="T106"/>
  <c r="BG103"/>
  <c r="X103"/>
  <c r="AF103"/>
  <c r="T103"/>
  <c r="BG102"/>
  <c r="BF102"/>
  <c r="BF143"/>
  <c r="X102"/>
  <c r="V102"/>
  <c r="BG101"/>
  <c r="X101"/>
  <c r="V101"/>
  <c r="AF101"/>
  <c r="BE100"/>
  <c r="BG100"/>
  <c r="X100"/>
  <c r="V100"/>
  <c r="BG99"/>
  <c r="BE99"/>
  <c r="X99"/>
  <c r="V99"/>
  <c r="BD98"/>
  <c r="BG98"/>
  <c r="X98"/>
  <c r="V98"/>
  <c r="AF98"/>
  <c r="BD97"/>
  <c r="BG97"/>
  <c r="X97"/>
  <c r="V97"/>
  <c r="BD96"/>
  <c r="X96"/>
  <c r="V96"/>
  <c r="BC95"/>
  <c r="BG95"/>
  <c r="X95"/>
  <c r="V95"/>
  <c r="BC94"/>
  <c r="BG94"/>
  <c r="X94"/>
  <c r="V94"/>
  <c r="BB93"/>
  <c r="BG93"/>
  <c r="X93"/>
  <c r="V93"/>
  <c r="AF93"/>
  <c r="BB92"/>
  <c r="BG92"/>
  <c r="X92"/>
  <c r="V92"/>
  <c r="BG91"/>
  <c r="BB91"/>
  <c r="X91"/>
  <c r="V91"/>
  <c r="AZ90"/>
  <c r="BG90"/>
  <c r="X90"/>
  <c r="V90"/>
  <c r="AF90"/>
  <c r="AZ89"/>
  <c r="BG89"/>
  <c r="X89"/>
  <c r="V89"/>
  <c r="BE88"/>
  <c r="BE143"/>
  <c r="BE144"/>
  <c r="X88"/>
  <c r="V88"/>
  <c r="AF88"/>
  <c r="BC87"/>
  <c r="BG87"/>
  <c r="X87"/>
  <c r="V87"/>
  <c r="BC86"/>
  <c r="X86"/>
  <c r="V86"/>
  <c r="BA85"/>
  <c r="BG85"/>
  <c r="X85"/>
  <c r="V85"/>
  <c r="BA84"/>
  <c r="BG84"/>
  <c r="X84"/>
  <c r="V84"/>
  <c r="BA83"/>
  <c r="BG83"/>
  <c r="X83"/>
  <c r="V83"/>
  <c r="AF83"/>
  <c r="BA82"/>
  <c r="X82"/>
  <c r="V82"/>
  <c r="BG81"/>
  <c r="X81"/>
  <c r="V81"/>
  <c r="AZ80"/>
  <c r="X80"/>
  <c r="V80"/>
  <c r="BG79"/>
  <c r="X79"/>
  <c r="V79"/>
  <c r="BG78"/>
  <c r="X78"/>
  <c r="AH78"/>
  <c r="AH108"/>
  <c r="V78"/>
  <c r="AY77"/>
  <c r="BG77"/>
  <c r="X77"/>
  <c r="V77"/>
  <c r="AF77"/>
  <c r="AY76"/>
  <c r="BG76"/>
  <c r="X76"/>
  <c r="V76"/>
  <c r="BG75"/>
  <c r="AY75"/>
  <c r="X75"/>
  <c r="V75"/>
  <c r="AY74"/>
  <c r="AY143"/>
  <c r="X74"/>
  <c r="V74"/>
  <c r="BG73"/>
  <c r="X73"/>
  <c r="AF73"/>
  <c r="T73"/>
  <c r="BG72"/>
  <c r="X72"/>
  <c r="T72"/>
  <c r="T108"/>
  <c r="BG71"/>
  <c r="BG70"/>
  <c r="AV70"/>
  <c r="AV109"/>
  <c r="AT70"/>
  <c r="AT109"/>
  <c r="AR70"/>
  <c r="AR109"/>
  <c r="AP70"/>
  <c r="AP109"/>
  <c r="AN70"/>
  <c r="AN109"/>
  <c r="AL70"/>
  <c r="AL109"/>
  <c r="AJ70"/>
  <c r="AJ109"/>
  <c r="AH70"/>
  <c r="AH109"/>
  <c r="AD70"/>
  <c r="AB70"/>
  <c r="AB109"/>
  <c r="Z70"/>
  <c r="T70"/>
  <c r="BG69"/>
  <c r="X69"/>
  <c r="AF69"/>
  <c r="BG68"/>
  <c r="X68"/>
  <c r="V68"/>
  <c r="BG67"/>
  <c r="X67"/>
  <c r="V67"/>
  <c r="AF67"/>
  <c r="BG66"/>
  <c r="X66"/>
  <c r="V66"/>
  <c r="BG65"/>
  <c r="X65"/>
  <c r="V65"/>
  <c r="AF65"/>
  <c r="BG64"/>
  <c r="X64"/>
  <c r="X70"/>
  <c r="V64"/>
  <c r="BG63"/>
  <c r="BG62"/>
  <c r="BG61"/>
  <c r="M51"/>
  <c r="E51"/>
  <c r="C51"/>
  <c r="O50"/>
  <c r="O49"/>
  <c r="O48"/>
  <c r="O47"/>
  <c r="AF78"/>
  <c r="AF80"/>
  <c r="AZ143"/>
  <c r="AF84"/>
  <c r="AF87"/>
  <c r="AF81"/>
  <c r="V108"/>
  <c r="T109"/>
  <c r="AF97"/>
  <c r="AF94"/>
  <c r="V128"/>
  <c r="AB128"/>
  <c r="AB142"/>
  <c r="AH128"/>
  <c r="AH142"/>
  <c r="AL128"/>
  <c r="AP128"/>
  <c r="AP142"/>
  <c r="AT128"/>
  <c r="AT142"/>
  <c r="O51"/>
  <c r="AF64"/>
  <c r="AF66"/>
  <c r="AF68"/>
  <c r="Z109"/>
  <c r="AD109"/>
  <c r="AD142"/>
  <c r="X108"/>
  <c r="X109"/>
  <c r="AF75"/>
  <c r="AF76"/>
  <c r="AF79"/>
  <c r="BG80"/>
  <c r="AF82"/>
  <c r="BA143"/>
  <c r="AF85"/>
  <c r="AF86"/>
  <c r="BC143"/>
  <c r="BG143"/>
  <c r="AF89"/>
  <c r="AF91"/>
  <c r="BB143"/>
  <c r="AF92"/>
  <c r="AF95"/>
  <c r="AF96"/>
  <c r="BD143"/>
  <c r="AF99"/>
  <c r="AF100"/>
  <c r="AF102"/>
  <c r="X127"/>
  <c r="Z128"/>
  <c r="Z142"/>
  <c r="AD128"/>
  <c r="AJ128"/>
  <c r="AJ142"/>
  <c r="AN128"/>
  <c r="AR128"/>
  <c r="AR142"/>
  <c r="AV128"/>
  <c r="X128"/>
  <c r="AN142"/>
  <c r="AV142"/>
  <c r="AY144"/>
  <c r="T128"/>
  <c r="AL142"/>
  <c r="V70"/>
  <c r="V109"/>
  <c r="AF72"/>
  <c r="AF74"/>
  <c r="BG74"/>
  <c r="BG82"/>
  <c r="BG86"/>
  <c r="BG88"/>
  <c r="AF117"/>
  <c r="AF127"/>
  <c r="AF128"/>
  <c r="BG96"/>
  <c r="BA144"/>
  <c r="T142"/>
  <c r="AF108"/>
  <c r="BG144"/>
  <c r="X142"/>
  <c r="V142"/>
  <c r="BC144"/>
  <c r="AF70"/>
  <c r="AF109"/>
  <c r="AF142"/>
</calcChain>
</file>

<file path=xl/sharedStrings.xml><?xml version="1.0" encoding="utf-8"?>
<sst xmlns="http://schemas.openxmlformats.org/spreadsheetml/2006/main" count="482" uniqueCount="337">
  <si>
    <t xml:space="preserve">МІНІСТЕРСТВО ОСВІТИ І НАУКИ УКРАЇНИ </t>
  </si>
  <si>
    <t>Херсонський державний університет</t>
  </si>
  <si>
    <t>ЗАТВЕРДЖУЮ</t>
  </si>
  <si>
    <t>Ректор університету</t>
  </si>
  <si>
    <t>_____________Олександр СПІВАКОВСЬКИЙ</t>
  </si>
  <si>
    <t>Протокол засідання вченої ради ХДУ</t>
  </si>
  <si>
    <t>від "____"_______2020 року №_____</t>
  </si>
  <si>
    <t>М.П.</t>
  </si>
  <si>
    <t>Н А В Ч А Л Ь Н И Й   П Л А Н</t>
  </si>
  <si>
    <r>
      <rPr>
        <b/>
        <sz val="14"/>
        <rFont val="Times New Roman"/>
        <family val="1"/>
        <charset val="204"/>
      </rPr>
      <t>за освітньо-професійною програмою</t>
    </r>
    <r>
      <rPr>
        <sz val="14"/>
        <rFont val="Times New Roman"/>
        <family val="1"/>
        <charset val="204"/>
      </rPr>
      <t xml:space="preserve"> "Економіка"</t>
    </r>
  </si>
  <si>
    <r>
      <t xml:space="preserve">підготовки </t>
    </r>
    <r>
      <rPr>
        <u/>
        <sz val="14"/>
        <rFont val="Times New Roman"/>
        <family val="1"/>
        <charset val="204"/>
      </rPr>
      <t>бакалавра</t>
    </r>
    <r>
      <rPr>
        <sz val="14"/>
        <rFont val="Times New Roman"/>
        <family val="1"/>
        <charset val="204"/>
      </rPr>
      <t xml:space="preserve">, </t>
    </r>
  </si>
  <si>
    <r>
      <t xml:space="preserve">спеціальності </t>
    </r>
    <r>
      <rPr>
        <u/>
        <sz val="14"/>
        <rFont val="Times New Roman"/>
        <family val="1"/>
        <charset val="204"/>
      </rPr>
      <t>051 Економіка ,</t>
    </r>
  </si>
  <si>
    <t xml:space="preserve">спеціалізації </t>
  </si>
  <si>
    <r>
      <t>галузі знань 05 Соціальні та поведінкові науки</t>
    </r>
    <r>
      <rPr>
        <u/>
        <sz val="14"/>
        <rFont val="Times New Roman"/>
        <family val="1"/>
        <charset val="204"/>
      </rPr>
      <t xml:space="preserve"> </t>
    </r>
  </si>
  <si>
    <r>
      <t xml:space="preserve">форма навчання </t>
    </r>
    <r>
      <rPr>
        <u/>
        <sz val="14"/>
        <rFont val="Times New Roman"/>
        <family val="1"/>
        <charset val="204"/>
      </rPr>
      <t>денна</t>
    </r>
  </si>
  <si>
    <r>
      <rPr>
        <b/>
        <sz val="14"/>
        <rFont val="Times New Roman"/>
        <family val="1"/>
        <charset val="204"/>
      </rPr>
      <t>Освітня кваліфікація</t>
    </r>
    <r>
      <rPr>
        <sz val="14"/>
        <rFont val="Times New Roman"/>
        <family val="1"/>
        <charset val="204"/>
      </rPr>
      <t xml:space="preserve">: </t>
    </r>
    <r>
      <rPr>
        <u/>
        <sz val="14"/>
        <rFont val="Times New Roman"/>
        <family val="1"/>
        <charset val="204"/>
      </rPr>
      <t>бакалавр з економіки</t>
    </r>
  </si>
  <si>
    <r>
      <t>Термін навчання: 3</t>
    </r>
    <r>
      <rPr>
        <u/>
        <sz val="14"/>
        <rFont val="Times New Roman"/>
        <family val="1"/>
        <charset val="204"/>
      </rPr>
      <t xml:space="preserve"> роки 10 місяців</t>
    </r>
  </si>
  <si>
    <t>Професійна кваліфікація не надається</t>
  </si>
  <si>
    <r>
      <t xml:space="preserve">на основі </t>
    </r>
    <r>
      <rPr>
        <u/>
        <sz val="14"/>
        <rFont val="Times New Roman"/>
        <family val="1"/>
        <charset val="204"/>
      </rPr>
      <t>повної загальної середньої освіти</t>
    </r>
  </si>
  <si>
    <t>І.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</si>
  <si>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</si>
  <si>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</si>
  <si>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</si>
  <si>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</si>
  <si>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</si>
  <si>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</si>
  <si>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</si>
  <si>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</si>
  <si>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</si>
  <si>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</si>
  <si>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</si>
  <si>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</si>
  <si>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r>
      <rPr>
        <b/>
        <sz val="11"/>
        <color indexed="10"/>
        <rFont val="Times New Roman"/>
        <family val="1"/>
        <charset val="204"/>
      </rPr>
      <t>14</t>
    </r>
    <r>
      <rPr>
        <sz val="11"/>
        <rFont val="Times New Roman"/>
        <family val="1"/>
        <charset val="204"/>
      </rPr>
      <t xml:space="preserve">                       16</t>
    </r>
  </si>
  <si>
    <r>
      <rPr>
        <b/>
        <sz val="11"/>
        <color indexed="10"/>
        <rFont val="Times New Roman"/>
        <family val="1"/>
        <charset val="204"/>
      </rPr>
      <t xml:space="preserve">7 </t>
    </r>
    <r>
      <rPr>
        <sz val="11"/>
        <rFont val="Times New Roman"/>
        <family val="1"/>
        <charset val="204"/>
      </rPr>
      <t xml:space="preserve">                  8</t>
    </r>
  </si>
  <si>
    <t>А</t>
  </si>
  <si>
    <t>Б</t>
  </si>
  <si>
    <t>I</t>
  </si>
  <si>
    <t>С</t>
  </si>
  <si>
    <t>К</t>
  </si>
  <si>
    <t>II</t>
  </si>
  <si>
    <t>Пн</t>
  </si>
  <si>
    <t>III</t>
  </si>
  <si>
    <t>IV</t>
  </si>
  <si>
    <t>Пв</t>
  </si>
  <si>
    <t>Ап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</si>
  <si>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</si>
  <si>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</si>
  <si>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</si>
  <si>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</si>
  <si>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>атестація здобувачів вищої освіти;</t>
  </si>
  <si>
    <t>П</t>
  </si>
  <si>
    <t>практика:</t>
  </si>
  <si>
    <t xml:space="preserve">виробнича практика, </t>
  </si>
  <si>
    <t>навчальна практика,</t>
  </si>
  <si>
    <t>Переддипломна практка</t>
  </si>
  <si>
    <t>ІІ. ЗВЕДЕНІ ДАНІ ПРО БЮДЖЕТ ЧАСУ, тижні</t>
  </si>
  <si>
    <t>ІІІ. ПРАКТИКА</t>
  </si>
  <si>
    <t>ІV. АТЕСТАЦІЯ</t>
  </si>
  <si>
    <t>Теоретичне навчання</t>
  </si>
  <si>
    <t>Екзаменаційна сесія</t>
  </si>
  <si>
    <t>Практика</t>
  </si>
  <si>
    <t>Атестація</t>
  </si>
  <si>
    <t>Канікули</t>
  </si>
  <si>
    <t>Разом</t>
  </si>
  <si>
    <t>Назва практики</t>
  </si>
  <si>
    <t>Семестр</t>
  </si>
  <si>
    <t>Тижні</t>
  </si>
  <si>
    <t>Назва компонент</t>
  </si>
  <si>
    <t xml:space="preserve">Форма атестації </t>
  </si>
  <si>
    <t xml:space="preserve">І </t>
  </si>
  <si>
    <t xml:space="preserve">Навчальна </t>
  </si>
  <si>
    <t>Кваліфікаційна робота</t>
  </si>
  <si>
    <t>захист</t>
  </si>
  <si>
    <t xml:space="preserve">ІІ </t>
  </si>
  <si>
    <t xml:space="preserve">ІІІ </t>
  </si>
  <si>
    <t>Виробнича</t>
  </si>
  <si>
    <t>ІV</t>
  </si>
  <si>
    <t>V. ПЛАН ОСВІТНЬОГО ПРОЦЕСУ</t>
  </si>
  <si>
    <t>Шифр за ОПП</t>
  </si>
  <si>
    <t>НАЗВА КОМПОНЕНТИ</t>
  </si>
  <si>
    <t xml:space="preserve">Розподіл за семестрами </t>
  </si>
  <si>
    <t>Кількість кредитів ЄКTС</t>
  </si>
  <si>
    <t>Кількість годин</t>
  </si>
  <si>
    <t xml:space="preserve">Розподіл годин на тиждень за курсами і семестрами </t>
  </si>
  <si>
    <t>Екзамени</t>
  </si>
  <si>
    <t>Заліки</t>
  </si>
  <si>
    <t>Курсові роботи</t>
  </si>
  <si>
    <t>Загальний обсяг</t>
  </si>
  <si>
    <t>аудиторних</t>
  </si>
  <si>
    <t>самостійна робота</t>
  </si>
  <si>
    <t>І курс</t>
  </si>
  <si>
    <t xml:space="preserve">ІІ курс </t>
  </si>
  <si>
    <t xml:space="preserve">ІІІ курс </t>
  </si>
  <si>
    <t>ІV курс</t>
  </si>
  <si>
    <t>Всього</t>
  </si>
  <si>
    <t>у тому числі:</t>
  </si>
  <si>
    <t>семестри</t>
  </si>
  <si>
    <t>лекції</t>
  </si>
  <si>
    <t>лабораторні</t>
  </si>
  <si>
    <t>практичні / семінарські</t>
  </si>
  <si>
    <t>кількість тижнів в семестрі</t>
  </si>
  <si>
    <t>1. Обов'язкові компоненти освітньої програми</t>
  </si>
  <si>
    <t>Цикл загальної підготовки</t>
  </si>
  <si>
    <t>ОК 1</t>
  </si>
  <si>
    <t xml:space="preserve">Практична філософія </t>
  </si>
  <si>
    <t>ОК 2</t>
  </si>
  <si>
    <t>Історія України та української культури</t>
  </si>
  <si>
    <t>1д</t>
  </si>
  <si>
    <t>ОК 3</t>
  </si>
  <si>
    <t>Українська мова (за професійним спрямуванням)</t>
  </si>
  <si>
    <t>ОК 4</t>
  </si>
  <si>
    <t>Іноземна мова</t>
  </si>
  <si>
    <t>3д</t>
  </si>
  <si>
    <t>ОК 5</t>
  </si>
  <si>
    <t>Безпека життєдіяльності (безпека життєдіяльності, основи охорони праці та цивільний захист) та екологічна безпека</t>
  </si>
  <si>
    <t>2д</t>
  </si>
  <si>
    <t>ОК 6</t>
  </si>
  <si>
    <t xml:space="preserve">Фізичне виховання </t>
  </si>
  <si>
    <t>Усього</t>
  </si>
  <si>
    <t>Цикл професійної підготовки</t>
  </si>
  <si>
    <t>ОК 7</t>
  </si>
  <si>
    <t xml:space="preserve">Сучасні інформаційні технології у професійній діяльності </t>
  </si>
  <si>
    <t>ОК 8</t>
  </si>
  <si>
    <t>Академічна доброчесність</t>
  </si>
  <si>
    <t>ОК 9</t>
  </si>
  <si>
    <t>Теоретична економіка</t>
  </si>
  <si>
    <t>ОК 10</t>
  </si>
  <si>
    <t>Сталий розвиток</t>
  </si>
  <si>
    <t>ОК 11</t>
  </si>
  <si>
    <t>Економіко-математичні методи та моделі у світогосподарських процесах</t>
  </si>
  <si>
    <t>ОК 12</t>
  </si>
  <si>
    <t>Історія економіки та економічної думки</t>
  </si>
  <si>
    <t>ОК 13</t>
  </si>
  <si>
    <t>Професійна етика</t>
  </si>
  <si>
    <t>ОК 14</t>
  </si>
  <si>
    <t>Макроекономіка</t>
  </si>
  <si>
    <t>ОК 15</t>
  </si>
  <si>
    <t>Правове регулювання ведення бізнесу (за профілем спрямування)</t>
  </si>
  <si>
    <t>ОК 16</t>
  </si>
  <si>
    <t>Менеджмент</t>
  </si>
  <si>
    <t>ОК 17</t>
  </si>
  <si>
    <t>Мікроекономіка</t>
  </si>
  <si>
    <t>ОК 18</t>
  </si>
  <si>
    <t>Маркетинг</t>
  </si>
  <si>
    <t>ОК 19</t>
  </si>
  <si>
    <t>Статистика</t>
  </si>
  <si>
    <t>ОК 20</t>
  </si>
  <si>
    <t>Економіка підприємства</t>
  </si>
  <si>
    <t>ОК 21</t>
  </si>
  <si>
    <t>Бухгалтерський облік та аудит</t>
  </si>
  <si>
    <t>5д</t>
  </si>
  <si>
    <t>ОК 22</t>
  </si>
  <si>
    <t>Економічний аналіз бізнес-середовища</t>
  </si>
  <si>
    <t>ОК 23</t>
  </si>
  <si>
    <t>Логістика</t>
  </si>
  <si>
    <t>ОК 24</t>
  </si>
  <si>
    <t>ОК 25</t>
  </si>
  <si>
    <t>Підприємницька діяльність</t>
  </si>
  <si>
    <t>ОК 26</t>
  </si>
  <si>
    <t>Фінанси, гроші та кредит</t>
  </si>
  <si>
    <t>ОК 27</t>
  </si>
  <si>
    <t>Мікроекономічний аналіз</t>
  </si>
  <si>
    <t>ОК 28</t>
  </si>
  <si>
    <t>Економіка праці та соціально-трудові відносини</t>
  </si>
  <si>
    <t>4д</t>
  </si>
  <si>
    <t>ОК 29</t>
  </si>
  <si>
    <t>Соціальна економіка</t>
  </si>
  <si>
    <t>ОК 30</t>
  </si>
  <si>
    <t>Фінансова економіка</t>
  </si>
  <si>
    <t>ОК 31</t>
  </si>
  <si>
    <t>Міжнародні економічні відносини</t>
  </si>
  <si>
    <t>ОК 32</t>
  </si>
  <si>
    <t>Міжнародна економічна діяльність України</t>
  </si>
  <si>
    <t>ОК 33</t>
  </si>
  <si>
    <t>Макроекономічна політика</t>
  </si>
  <si>
    <t>ОК 34</t>
  </si>
  <si>
    <t>Соціальна відповідальність бізнесу</t>
  </si>
  <si>
    <t>ОК 35</t>
  </si>
  <si>
    <t>Економічна компаративістика</t>
  </si>
  <si>
    <t>ОК 36</t>
  </si>
  <si>
    <t>Ціноутворення та цінова політика фірми</t>
  </si>
  <si>
    <t>ОК 37</t>
  </si>
  <si>
    <t>Моделювання бізнес-процесів</t>
  </si>
  <si>
    <t>ОК 38</t>
  </si>
  <si>
    <t>Економічна діагностика</t>
  </si>
  <si>
    <t>ОК 39</t>
  </si>
  <si>
    <t>Курсові роботи з фахових дисциплін</t>
  </si>
  <si>
    <t>4д, 6д</t>
  </si>
  <si>
    <t>ОК 40</t>
  </si>
  <si>
    <t>Навчальна практика</t>
  </si>
  <si>
    <t>4д,6д</t>
  </si>
  <si>
    <t>ОК 41</t>
  </si>
  <si>
    <t>Виробнича практика</t>
  </si>
  <si>
    <t>8д</t>
  </si>
  <si>
    <t>ОК 42</t>
  </si>
  <si>
    <t>Переддипломна практика</t>
  </si>
  <si>
    <t>Атестація здобувачів вищої освіти</t>
  </si>
  <si>
    <t xml:space="preserve"> </t>
  </si>
  <si>
    <t>Загальний обсяг:</t>
  </si>
  <si>
    <t>2. Вибіркові компоненти освітньої програми</t>
  </si>
  <si>
    <t>ВК 1</t>
  </si>
  <si>
    <t>Дисципліна вільного вибору студента***1</t>
  </si>
  <si>
    <t>ВК 2</t>
  </si>
  <si>
    <t>Дисципліна вільного вибору студента***2</t>
  </si>
  <si>
    <t>ВК 3</t>
  </si>
  <si>
    <t>Дисципліна вільного вибору студента***3</t>
  </si>
  <si>
    <t>7д</t>
  </si>
  <si>
    <t>ВК 4</t>
  </si>
  <si>
    <t>Дисципліна вільного вибору студента 4</t>
  </si>
  <si>
    <t>ВК 5</t>
  </si>
  <si>
    <t>Дисципліна вільного вибору студента 5</t>
  </si>
  <si>
    <t>ВК 6</t>
  </si>
  <si>
    <t>Дисципліна вільного вибору студента 6</t>
  </si>
  <si>
    <t>ВК 7</t>
  </si>
  <si>
    <t>Дисципліна вільного вибору студента 7</t>
  </si>
  <si>
    <t>ВК 8</t>
  </si>
  <si>
    <t>Дисципліна вільного вибору студента 8</t>
  </si>
  <si>
    <t>6д</t>
  </si>
  <si>
    <t>ВК 9</t>
  </si>
  <si>
    <t>Дисципліна вільного вибору студента 9</t>
  </si>
  <si>
    <t>ВК 10</t>
  </si>
  <si>
    <t>Дисципліна вільного вибору студента 10</t>
  </si>
  <si>
    <t xml:space="preserve">7д </t>
  </si>
  <si>
    <t>ВК 11</t>
  </si>
  <si>
    <t>Дисципліна вільного вибору студента 11</t>
  </si>
  <si>
    <t>ВК 12</t>
  </si>
  <si>
    <t>Дисципліна вільного вибору студента 12</t>
  </si>
  <si>
    <t>ВК 13</t>
  </si>
  <si>
    <t>Дисципліна вільного вибору студента 13</t>
  </si>
  <si>
    <t xml:space="preserve">Загальна кількість </t>
  </si>
  <si>
    <t>Кількість годин на тиждень</t>
  </si>
  <si>
    <t>Кількість екзаменів</t>
  </si>
  <si>
    <t>Кількість заліків</t>
  </si>
  <si>
    <t>Кількість курсових робіт</t>
  </si>
  <si>
    <t>Дисципліни вільного вибору</t>
  </si>
  <si>
    <t>1 семестр</t>
  </si>
  <si>
    <t>2 семестр</t>
  </si>
  <si>
    <t>3 семестр</t>
  </si>
  <si>
    <t>4 семестр</t>
  </si>
  <si>
    <t>Дисципліна вільного вибору студента 1:</t>
  </si>
  <si>
    <t>Дисципліна вільного вибору студента 5:</t>
  </si>
  <si>
    <t>Основи власного бізнесу</t>
  </si>
  <si>
    <t>Кон’юнктура міжнародних ринків</t>
  </si>
  <si>
    <t>Соціологія праці</t>
  </si>
  <si>
    <t>Бізнес-середовище малого та середнього підприємсництва</t>
  </si>
  <si>
    <t>Соціологія особистості</t>
  </si>
  <si>
    <t>Психологія ділового спілкування</t>
  </si>
  <si>
    <t>Політичні студії</t>
  </si>
  <si>
    <t>Україна в Європі і світі</t>
  </si>
  <si>
    <t>Історія світової культури</t>
  </si>
  <si>
    <t>Економіка природокористування</t>
  </si>
  <si>
    <t>Європейські стандарти захисту</t>
  </si>
  <si>
    <t>прав людини</t>
  </si>
  <si>
    <t>Правописна компетентність</t>
  </si>
  <si>
    <t>сучасного фахівця</t>
  </si>
  <si>
    <t>Дисципліна вільного вибору студента 4:</t>
  </si>
  <si>
    <t>Національна економіка</t>
  </si>
  <si>
    <t>Регіональна економіка</t>
  </si>
  <si>
    <t>5 семестр</t>
  </si>
  <si>
    <t>6 семестр</t>
  </si>
  <si>
    <t>7 семестр</t>
  </si>
  <si>
    <t>8 семестр</t>
  </si>
  <si>
    <t>Дисципліна вільного вибору студента 2:</t>
  </si>
  <si>
    <t>Дисципліна вільного вибору студента 8:</t>
  </si>
  <si>
    <t>Дисципліна вільного вибору студента 3:</t>
  </si>
  <si>
    <t>Дисципліна вільного вибору студента 12:</t>
  </si>
  <si>
    <t>за електронним каталогом на віртуальному сайті ХДУ</t>
  </si>
  <si>
    <t>Управління людськими ресурсами</t>
  </si>
  <si>
    <t>Обгрунтування господарських рішень та оцінювання ризиків</t>
  </si>
  <si>
    <t>Лідерство та ділове партнерство</t>
  </si>
  <si>
    <t>Соціально-економічна безпека</t>
  </si>
  <si>
    <t>Дисципліна вільного вибору студента 6:</t>
  </si>
  <si>
    <t>Дисципліна вільного вибору студента 9:</t>
  </si>
  <si>
    <t>Дисципліна вільного вибору студента 10:</t>
  </si>
  <si>
    <t>Дисципліна вільного вибору студента 13:</t>
  </si>
  <si>
    <t>Інституціональна економіка</t>
  </si>
  <si>
    <t>Контракти та договірне право</t>
  </si>
  <si>
    <t>Креативна економіка</t>
  </si>
  <si>
    <t>Управління продуктивністю персоналу</t>
  </si>
  <si>
    <t>Державне регіональне управління</t>
  </si>
  <si>
    <t>Господарське право</t>
  </si>
  <si>
    <t>Креативний менеджмент</t>
  </si>
  <si>
    <t>Фінансова звітність</t>
  </si>
  <si>
    <t>Дисципліна вільного вибору студента 7:</t>
  </si>
  <si>
    <t>Дисципліна вільного вибору студента 11:</t>
  </si>
  <si>
    <t>Оподаткування суб’єктів господарювання</t>
  </si>
  <si>
    <t>Економічний розвиток</t>
  </si>
  <si>
    <t>Митна справа</t>
  </si>
  <si>
    <t>Міжнародні кредитно-розрахункові операції</t>
  </si>
  <si>
    <t>Проректор з навчальної та науково-педагогічної роботи ____________________ Наталія ТЮХТЕНКО</t>
  </si>
  <si>
    <t>Гарант освітньої програми ___________________________________________Катерина МЕЛЬНИКОВА</t>
  </si>
  <si>
    <t>Завідувач кафедри _________________________________________Юлія УШКАРЕНКО</t>
  </si>
  <si>
    <t>Керівник навчально-методичного відділу ______________________________  Галина ПОЛЯКОВА</t>
  </si>
  <si>
    <t>Провідний фахівець навчально-методичного відділу ______________________  Наталія ШИМЧЕНКО</t>
  </si>
  <si>
    <t xml:space="preserve">Примітка: </t>
  </si>
  <si>
    <t>1.</t>
  </si>
  <si>
    <t>Загальний обсяг вибіркових дисциплін має складати не менше 25% (60 кредитів) від загального обсягу кредитів ЄКТС.</t>
  </si>
  <si>
    <t xml:space="preserve">2. </t>
  </si>
  <si>
    <t>За навчальний рік має викладатися не більше як 16 дисциплін, в число яких входять практики.</t>
  </si>
  <si>
    <t xml:space="preserve">3. </t>
  </si>
  <si>
    <t xml:space="preserve">Навчальні дисципліни мають бути обсягом не менше 3 кредитів. </t>
  </si>
  <si>
    <t xml:space="preserve">4. </t>
  </si>
  <si>
    <t>Кількість аудиторних годин має становити від 1/3 до 1/2 загальної кількості годин, виділених на вивчення дисципліни.</t>
  </si>
  <si>
    <t>5*.</t>
  </si>
  <si>
    <t xml:space="preserve">Курсова робота у сьомому семестрі планується у разі відсутності кваліфікаційної роботи. </t>
  </si>
  <si>
    <t xml:space="preserve">6. </t>
  </si>
  <si>
    <t>Вага загальної кількості дисциплін вибіркової частини, необхідних для отримання кваліфікації за спеціалізацією, має бути від 35 до 40 кредитів.</t>
  </si>
  <si>
    <t>7.</t>
  </si>
  <si>
    <r>
      <t xml:space="preserve">До вибіркової частини дисциплін фахової підготовки можуть відноситися </t>
    </r>
    <r>
      <rPr>
        <b/>
        <sz val="11"/>
        <rFont val="Times New Roman"/>
        <family val="1"/>
        <charset val="204"/>
      </rPr>
      <t>Гостьові курси.</t>
    </r>
  </si>
  <si>
    <t>8.</t>
  </si>
  <si>
    <t xml:space="preserve">Факультативний курс з іноземної мови проводиться впродовж всього семестру незалежно від виду навчальної діяльності (теоретичне навчання чи практична підготовка). </t>
  </si>
  <si>
    <t>9.</t>
  </si>
  <si>
    <r>
      <t xml:space="preserve">Дисципліна </t>
    </r>
    <r>
      <rPr>
        <b/>
        <sz val="11"/>
        <rFont val="Times New Roman"/>
        <family val="1"/>
        <charset val="204"/>
      </rPr>
      <t>"Фізичне виховання"</t>
    </r>
    <r>
      <rPr>
        <sz val="11"/>
        <rFont val="Times New Roman"/>
        <family val="1"/>
        <charset val="204"/>
      </rPr>
      <t xml:space="preserve">є позакредитною і складається з двох частин: як окрема обов'язкова компонента в циклі загальної підготовки та як факультатив. Планується протягом перших чотирьох семестрів </t>
    </r>
  </si>
  <si>
    <t xml:space="preserve">по 1 годині аудиторного навантаження в кожному та у 4 семестрі - диференційований залік (в циклі загальної підготовки).            </t>
  </si>
  <si>
    <r>
      <t xml:space="preserve">Як факультатив </t>
    </r>
    <r>
      <rPr>
        <b/>
        <sz val="11"/>
        <rFont val="Times New Roman"/>
        <family val="1"/>
        <charset val="204"/>
      </rPr>
      <t xml:space="preserve">"Фізичне виховання" </t>
    </r>
    <r>
      <rPr>
        <sz val="11"/>
        <rFont val="Times New Roman"/>
        <family val="1"/>
        <charset val="204"/>
      </rPr>
      <t xml:space="preserve">виставляється з першого по шостий семестр у вигляді секцій. </t>
    </r>
    <r>
      <rPr>
        <b/>
        <sz val="11"/>
        <rFont val="Times New Roman"/>
        <family val="1"/>
        <charset val="204"/>
      </rPr>
      <t xml:space="preserve">Години факультативу не входять до тижневого навантаження. </t>
    </r>
  </si>
  <si>
    <t>10**.</t>
  </si>
  <si>
    <r>
      <rPr>
        <b/>
        <sz val="11"/>
        <rFont val="Times New Roman"/>
        <family val="1"/>
        <charset val="204"/>
      </rPr>
      <t>Факультативні курси</t>
    </r>
    <r>
      <rPr>
        <sz val="11"/>
        <rFont val="Times New Roman"/>
        <family val="1"/>
        <charset val="204"/>
      </rPr>
      <t xml:space="preserve"> у загальне число кредитів ЄКТС не включаються (тобто є позакредитними), не мають форм контролю і не входять в години тижневого навантаження.</t>
    </r>
  </si>
  <si>
    <t>Перелік факультативних курсів може бути розширено.</t>
  </si>
  <si>
    <t>11.</t>
  </si>
  <si>
    <r>
      <t xml:space="preserve">Червоним кольором виділено години та кредити, які є </t>
    </r>
    <r>
      <rPr>
        <b/>
        <sz val="11"/>
        <rFont val="Times New Roman"/>
        <family val="1"/>
        <charset val="204"/>
      </rPr>
      <t>обов'язковими</t>
    </r>
    <r>
      <rPr>
        <sz val="11"/>
        <rFont val="Times New Roman"/>
        <family val="1"/>
        <charset val="204"/>
      </rPr>
      <t xml:space="preserve">. </t>
    </r>
  </si>
  <si>
    <t>12.</t>
  </si>
  <si>
    <r>
      <t xml:space="preserve">Синім кольором виділено </t>
    </r>
    <r>
      <rPr>
        <b/>
        <sz val="11"/>
        <rFont val="Times New Roman"/>
        <family val="1"/>
        <charset val="204"/>
      </rPr>
      <t>максимальну</t>
    </r>
    <r>
      <rPr>
        <sz val="11"/>
        <rFont val="Times New Roman"/>
        <family val="1"/>
        <charset val="204"/>
      </rPr>
      <t xml:space="preserve"> кількість екзаменів та заліків. </t>
    </r>
  </si>
  <si>
    <t>13.</t>
  </si>
  <si>
    <t xml:space="preserve">Дисципліни, які викладаються кілька семестрів, можуть мати формою проміжного контролю семестрову оцінку, що буде відбиватися в журналах академічних груп </t>
  </si>
  <si>
    <t xml:space="preserve">та враховуватися під час визначення підсумкової оцінки на заліку або екзамені. </t>
  </si>
  <si>
    <t>14***.</t>
  </si>
  <si>
    <t>Дисципліни вільного вибору студента циклу загальної підготовки плануються тільки в рамках 3, 5, 7 семестрів та обираються із запропонованого переліку.</t>
  </si>
  <si>
    <t>15.</t>
  </si>
  <si>
    <t>Підготовка до атестації здобувачів вищої освіти може мати форму переддипломної практики для ОПП, що передбачає написання кваліфікаційної роботи (наявність програми практики - обов'язкова), та форму оглядових лекцій або консультацій</t>
  </si>
  <si>
    <t xml:space="preserve">для ОПП, що не передбачають написання кваліфікаційної роботи (наявність розкладу, затвердженого в установленому порядку, - обов'язкова). </t>
  </si>
  <si>
    <t xml:space="preserve">16. </t>
  </si>
  <si>
    <t>Всі заліки мають бути диференційовані.</t>
  </si>
  <si>
    <t xml:space="preserve">Керівник навчально-методичного відділу </t>
  </si>
  <si>
    <t xml:space="preserve">Галина ПОЛЯКОВА  </t>
  </si>
  <si>
    <t>Провідний фахівець</t>
  </si>
  <si>
    <t xml:space="preserve">Наталія ШИМЧЕНКО </t>
  </si>
  <si>
    <t>13.03.20.</t>
  </si>
</sst>
</file>

<file path=xl/styles.xml><?xml version="1.0" encoding="utf-8"?>
<styleSheet xmlns="http://schemas.openxmlformats.org/spreadsheetml/2006/main">
  <fonts count="35">
    <font>
      <sz val="11"/>
      <color theme="1"/>
      <name val="Arial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Arimo"/>
    </font>
    <font>
      <sz val="11"/>
      <color indexed="8"/>
      <name val="Calibri"/>
      <family val="2"/>
      <charset val="204"/>
    </font>
    <font>
      <sz val="12"/>
      <color indexed="22"/>
      <name val="Times New Roman"/>
      <family val="1"/>
      <charset val="204"/>
    </font>
    <font>
      <sz val="14"/>
      <color indexed="9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Arial"/>
      <family val="2"/>
      <charset val="204"/>
    </font>
    <font>
      <sz val="11"/>
      <color indexed="3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Arimo"/>
    </font>
    <font>
      <sz val="11"/>
      <color indexed="8"/>
      <name val="Arimo"/>
    </font>
    <font>
      <b/>
      <sz val="11"/>
      <color indexed="8"/>
      <name val="Arimo"/>
    </font>
    <font>
      <sz val="12"/>
      <color indexed="8"/>
      <name val="Arimo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20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/>
    <xf numFmtId="0" fontId="6" fillId="2" borderId="0" xfId="0" applyFont="1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24" fillId="0" borderId="0" xfId="0" applyFont="1" applyAlignment="1">
      <alignment horizontal="center"/>
    </xf>
    <xf numFmtId="0" fontId="24" fillId="0" borderId="0" xfId="0" applyFont="1"/>
    <xf numFmtId="0" fontId="10" fillId="0" borderId="0" xfId="0" applyFont="1" applyAlignment="1">
      <alignment horizontal="center" vertical="center"/>
    </xf>
    <xf numFmtId="0" fontId="5" fillId="0" borderId="0" xfId="0" applyFont="1"/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horizontal="center" vertical="center"/>
    </xf>
    <xf numFmtId="0" fontId="28" fillId="0" borderId="0" xfId="0" applyFont="1"/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0" fillId="0" borderId="0" xfId="0" applyFont="1" applyFill="1" applyAlignment="1"/>
    <xf numFmtId="0" fontId="20" fillId="0" borderId="0" xfId="0" applyFont="1" applyFill="1" applyAlignment="1"/>
    <xf numFmtId="0" fontId="8" fillId="0" borderId="0" xfId="0" applyFont="1" applyFill="1"/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/>
    <xf numFmtId="0" fontId="2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textRotation="90" wrapText="1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top"/>
    </xf>
    <xf numFmtId="0" fontId="8" fillId="0" borderId="3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9" fillId="0" borderId="17" xfId="0" applyFont="1" applyFill="1" applyBorder="1" applyAlignment="1">
      <alignment horizontal="center" wrapText="1"/>
    </xf>
    <xf numFmtId="0" fontId="6" fillId="0" borderId="8" xfId="0" applyFont="1" applyFill="1" applyBorder="1"/>
    <xf numFmtId="0" fontId="6" fillId="0" borderId="8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10" fillId="0" borderId="17" xfId="0" applyFont="1" applyFill="1" applyBorder="1"/>
    <xf numFmtId="0" fontId="10" fillId="0" borderId="21" xfId="0" applyFont="1" applyFill="1" applyBorder="1"/>
    <xf numFmtId="0" fontId="10" fillId="0" borderId="11" xfId="0" applyFont="1" applyFill="1" applyBorder="1"/>
    <xf numFmtId="0" fontId="13" fillId="0" borderId="0" xfId="0" applyFont="1" applyFill="1"/>
    <xf numFmtId="0" fontId="14" fillId="0" borderId="0" xfId="0" applyFont="1" applyFill="1"/>
    <xf numFmtId="0" fontId="6" fillId="0" borderId="3" xfId="0" applyFont="1" applyFill="1" applyBorder="1"/>
    <xf numFmtId="0" fontId="1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vertical="center" textRotation="90"/>
    </xf>
    <xf numFmtId="0" fontId="8" fillId="0" borderId="9" xfId="0" applyFont="1" applyFill="1" applyBorder="1" applyAlignment="1">
      <alignment horizontal="center" vertical="center" textRotation="90"/>
    </xf>
    <xf numFmtId="0" fontId="8" fillId="0" borderId="4" xfId="0" applyFont="1" applyFill="1" applyBorder="1" applyAlignment="1">
      <alignment horizontal="center" vertical="center" textRotation="90"/>
    </xf>
    <xf numFmtId="0" fontId="8" fillId="0" borderId="4" xfId="0" applyFont="1" applyFill="1" applyBorder="1"/>
    <xf numFmtId="0" fontId="8" fillId="0" borderId="14" xfId="0" applyFont="1" applyFill="1" applyBorder="1" applyAlignment="1">
      <alignment horizontal="center" vertical="center" textRotation="90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4" xfId="0" applyFont="1" applyFill="1" applyBorder="1"/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textRotation="90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/>
    </xf>
    <xf numFmtId="0" fontId="1" fillId="0" borderId="0" xfId="0" applyFont="1" applyFill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/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7" fillId="0" borderId="4" xfId="0" applyFont="1" applyFill="1" applyBorder="1"/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/>
    <xf numFmtId="0" fontId="7" fillId="0" borderId="12" xfId="0" applyFont="1" applyFill="1" applyBorder="1"/>
    <xf numFmtId="0" fontId="8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center" vertical="center"/>
    </xf>
    <xf numFmtId="16" fontId="6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 wrapText="1"/>
    </xf>
    <xf numFmtId="0" fontId="7" fillId="0" borderId="14" xfId="0" applyFont="1" applyFill="1" applyBorder="1"/>
    <xf numFmtId="0" fontId="7" fillId="0" borderId="11" xfId="0" applyFont="1" applyFill="1" applyBorder="1"/>
    <xf numFmtId="0" fontId="8" fillId="0" borderId="15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right" vertical="center" wrapText="1"/>
    </xf>
    <xf numFmtId="0" fontId="0" fillId="0" borderId="17" xfId="0" applyFont="1" applyFill="1" applyBorder="1" applyAlignment="1">
      <alignment horizontal="center"/>
    </xf>
    <xf numFmtId="0" fontId="7" fillId="0" borderId="8" xfId="0" applyFont="1" applyFill="1" applyBorder="1"/>
    <xf numFmtId="0" fontId="0" fillId="0" borderId="1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textRotation="90"/>
    </xf>
    <xf numFmtId="0" fontId="7" fillId="0" borderId="19" xfId="0" applyFont="1" applyFill="1" applyBorder="1"/>
    <xf numFmtId="0" fontId="7" fillId="0" borderId="18" xfId="0" applyFont="1" applyFill="1" applyBorder="1"/>
    <xf numFmtId="0" fontId="6" fillId="0" borderId="4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center"/>
    </xf>
    <xf numFmtId="0" fontId="7" fillId="0" borderId="24" xfId="0" applyFont="1" applyFill="1" applyBorder="1"/>
    <xf numFmtId="0" fontId="0" fillId="0" borderId="11" xfId="0" applyFont="1" applyFill="1" applyBorder="1" applyAlignment="1">
      <alignment horizontal="center"/>
    </xf>
    <xf numFmtId="0" fontId="7" fillId="0" borderId="7" xfId="0" applyFont="1" applyFill="1" applyBorder="1"/>
    <xf numFmtId="0" fontId="0" fillId="0" borderId="25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0" fontId="6" fillId="0" borderId="9" xfId="0" applyFont="1" applyFill="1" applyBorder="1" applyAlignment="1">
      <alignment horizontal="center" vertical="center" textRotation="90" wrapText="1"/>
    </xf>
    <xf numFmtId="0" fontId="6" fillId="0" borderId="9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vertical="center" textRotation="90"/>
    </xf>
    <xf numFmtId="0" fontId="6" fillId="0" borderId="9" xfId="0" applyFont="1" applyFill="1" applyBorder="1" applyAlignment="1">
      <alignment wrapText="1"/>
    </xf>
    <xf numFmtId="0" fontId="6" fillId="0" borderId="9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0" xfId="0" applyFont="1" applyFill="1" applyAlignment="1">
      <alignment horizontal="center" textRotation="90"/>
    </xf>
    <xf numFmtId="0" fontId="0" fillId="0" borderId="9" xfId="0" applyFont="1" applyFill="1" applyBorder="1" applyAlignment="1">
      <alignment horizontal="center" textRotation="90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17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textRotation="90"/>
    </xf>
    <xf numFmtId="0" fontId="7" fillId="0" borderId="1" xfId="0" applyFont="1" applyFill="1" applyBorder="1"/>
    <xf numFmtId="0" fontId="7" fillId="0" borderId="13" xfId="0" applyFont="1" applyFill="1" applyBorder="1"/>
    <xf numFmtId="0" fontId="6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/>
    <xf numFmtId="0" fontId="6" fillId="0" borderId="10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-9525</xdr:colOff>
      <xdr:row>251</xdr:row>
      <xdr:rowOff>0</xdr:rowOff>
    </xdr:from>
    <xdr:to>
      <xdr:col>47</xdr:col>
      <xdr:colOff>28575</xdr:colOff>
      <xdr:row>251</xdr:row>
      <xdr:rowOff>0</xdr:rowOff>
    </xdr:to>
    <xdr:grpSp>
      <xdr:nvGrpSpPr>
        <xdr:cNvPr id="1025" name="Shape 2"/>
        <xdr:cNvGrpSpPr>
          <a:grpSpLocks/>
        </xdr:cNvGrpSpPr>
      </xdr:nvGrpSpPr>
      <xdr:grpSpPr bwMode="auto">
        <a:xfrm>
          <a:off x="11620500" y="51816000"/>
          <a:ext cx="38100" cy="0"/>
          <a:chOff x="11620500" y="53006625"/>
          <a:chExt cx="38100" cy="0"/>
        </a:xfrm>
      </xdr:grpSpPr>
      <xdr:cxnSp macro="">
        <xdr:nvCxnSpPr>
          <xdr:cNvPr id="1030" name="Shape 3"/>
          <xdr:cNvCxnSpPr>
            <a:cxnSpLocks noChangeShapeType="1"/>
          </xdr:cNvCxnSpPr>
        </xdr:nvCxnSpPr>
        <xdr:spPr bwMode="auto">
          <a:xfrm>
            <a:off x="5346000" y="3780000"/>
            <a:ext cx="0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</xdr:grpSp>
    <xdr:clientData fLocksWithSheet="0"/>
  </xdr:twoCellAnchor>
  <xdr:twoCellAnchor editAs="oneCell">
    <xdr:from>
      <xdr:col>47</xdr:col>
      <xdr:colOff>-9525</xdr:colOff>
      <xdr:row>251</xdr:row>
      <xdr:rowOff>0</xdr:rowOff>
    </xdr:from>
    <xdr:to>
      <xdr:col>47</xdr:col>
      <xdr:colOff>28575</xdr:colOff>
      <xdr:row>251</xdr:row>
      <xdr:rowOff>0</xdr:rowOff>
    </xdr:to>
    <xdr:grpSp>
      <xdr:nvGrpSpPr>
        <xdr:cNvPr id="1026" name="Shape 2"/>
        <xdr:cNvGrpSpPr>
          <a:grpSpLocks/>
        </xdr:cNvGrpSpPr>
      </xdr:nvGrpSpPr>
      <xdr:grpSpPr bwMode="auto">
        <a:xfrm>
          <a:off x="11620500" y="51816000"/>
          <a:ext cx="38100" cy="0"/>
          <a:chOff x="11620500" y="53006625"/>
          <a:chExt cx="38100" cy="0"/>
        </a:xfrm>
      </xdr:grpSpPr>
      <xdr:cxnSp macro="">
        <xdr:nvCxnSpPr>
          <xdr:cNvPr id="1029" name="Shape 3"/>
          <xdr:cNvCxnSpPr>
            <a:cxnSpLocks noChangeShapeType="1"/>
          </xdr:cNvCxnSpPr>
        </xdr:nvCxnSpPr>
        <xdr:spPr bwMode="auto">
          <a:xfrm>
            <a:off x="5346000" y="3780000"/>
            <a:ext cx="0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</xdr:grpSp>
    <xdr:clientData fLocksWithSheet="0"/>
  </xdr:twoCellAnchor>
  <xdr:twoCellAnchor editAs="oneCell">
    <xdr:from>
      <xdr:col>47</xdr:col>
      <xdr:colOff>-9525</xdr:colOff>
      <xdr:row>251</xdr:row>
      <xdr:rowOff>0</xdr:rowOff>
    </xdr:from>
    <xdr:to>
      <xdr:col>47</xdr:col>
      <xdr:colOff>28575</xdr:colOff>
      <xdr:row>251</xdr:row>
      <xdr:rowOff>0</xdr:rowOff>
    </xdr:to>
    <xdr:grpSp>
      <xdr:nvGrpSpPr>
        <xdr:cNvPr id="1027" name="Shape 2"/>
        <xdr:cNvGrpSpPr>
          <a:grpSpLocks/>
        </xdr:cNvGrpSpPr>
      </xdr:nvGrpSpPr>
      <xdr:grpSpPr bwMode="auto">
        <a:xfrm>
          <a:off x="11620500" y="51816000"/>
          <a:ext cx="38100" cy="0"/>
          <a:chOff x="11620500" y="53006625"/>
          <a:chExt cx="38100" cy="0"/>
        </a:xfrm>
      </xdr:grpSpPr>
      <xdr:cxnSp macro="">
        <xdr:nvCxnSpPr>
          <xdr:cNvPr id="1028" name="Shape 3"/>
          <xdr:cNvCxnSpPr>
            <a:cxnSpLocks noChangeShapeType="1"/>
          </xdr:cNvCxnSpPr>
        </xdr:nvCxnSpPr>
        <xdr:spPr bwMode="auto">
          <a:xfrm>
            <a:off x="5346000" y="3780000"/>
            <a:ext cx="0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</xdr:grpSp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361"/>
  <sheetViews>
    <sheetView tabSelected="1" zoomScale="90" zoomScaleNormal="90" workbookViewId="0">
      <selection sqref="A1:AW190"/>
    </sheetView>
  </sheetViews>
  <sheetFormatPr defaultColWidth="12.625" defaultRowHeight="15" customHeight="1"/>
  <cols>
    <col min="1" max="1" width="4.125" customWidth="1"/>
    <col min="2" max="2" width="3.625" customWidth="1"/>
    <col min="3" max="13" width="3.125" customWidth="1"/>
    <col min="14" max="15" width="3.25" customWidth="1"/>
    <col min="16" max="16" width="3.125" customWidth="1"/>
    <col min="17" max="17" width="2.875" customWidth="1"/>
    <col min="18" max="18" width="3" customWidth="1"/>
    <col min="19" max="19" width="4.375" customWidth="1"/>
    <col min="20" max="20" width="3.25" customWidth="1"/>
    <col min="21" max="21" width="3.375" customWidth="1"/>
    <col min="22" max="22" width="2.875" customWidth="1"/>
    <col min="23" max="23" width="4.375" customWidth="1"/>
    <col min="24" max="24" width="3.25" customWidth="1"/>
    <col min="25" max="25" width="2.875" customWidth="1"/>
    <col min="26" max="30" width="3" customWidth="1"/>
    <col min="31" max="32" width="3.25" customWidth="1"/>
    <col min="33" max="33" width="3" customWidth="1"/>
    <col min="34" max="34" width="3.75" customWidth="1"/>
    <col min="35" max="35" width="3.375" customWidth="1"/>
    <col min="36" max="36" width="3.5" customWidth="1"/>
    <col min="37" max="38" width="3" customWidth="1"/>
    <col min="39" max="39" width="3.375" customWidth="1"/>
    <col min="40" max="40" width="3.625" customWidth="1"/>
    <col min="41" max="41" width="3.375" customWidth="1"/>
    <col min="42" max="42" width="3.75" customWidth="1"/>
    <col min="43" max="43" width="3.375" customWidth="1"/>
    <col min="44" max="44" width="3.125" customWidth="1"/>
    <col min="45" max="45" width="3" customWidth="1"/>
    <col min="46" max="46" width="2.875" customWidth="1"/>
    <col min="47" max="47" width="3" customWidth="1"/>
    <col min="48" max="48" width="3.375" customWidth="1"/>
    <col min="49" max="49" width="3" customWidth="1"/>
    <col min="50" max="50" width="0.375" hidden="1" customWidth="1"/>
    <col min="51" max="59" width="5.625" customWidth="1"/>
    <col min="60" max="68" width="8" customWidth="1"/>
  </cols>
  <sheetData>
    <row r="1" spans="1:68" ht="18" customHeight="1">
      <c r="A1" s="82"/>
      <c r="B1" s="83"/>
      <c r="C1" s="83"/>
      <c r="D1" s="83"/>
      <c r="E1" s="83"/>
      <c r="F1" s="83"/>
      <c r="G1" s="83"/>
      <c r="H1" s="83"/>
      <c r="I1" s="83"/>
      <c r="J1" s="83"/>
      <c r="K1" s="82"/>
      <c r="L1" s="83"/>
      <c r="M1" s="83"/>
      <c r="N1" s="82"/>
      <c r="O1" s="83"/>
      <c r="P1" s="82"/>
      <c r="Q1" s="82"/>
      <c r="R1" s="82" t="s">
        <v>0</v>
      </c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4"/>
      <c r="AE1" s="82"/>
      <c r="AF1" s="82"/>
      <c r="AG1" s="84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1"/>
      <c r="AY1" s="2"/>
      <c r="AZ1" s="2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 ht="11.25" customHeight="1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4"/>
      <c r="AE2" s="82"/>
      <c r="AF2" s="83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1"/>
      <c r="AY2" s="2"/>
      <c r="AZ2" s="2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68" ht="18" customHeight="1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2"/>
      <c r="M3" s="83"/>
      <c r="N3" s="83"/>
      <c r="O3" s="83"/>
      <c r="P3" s="82"/>
      <c r="Q3" s="82"/>
      <c r="R3" s="82"/>
      <c r="S3" s="82"/>
      <c r="T3" s="82"/>
      <c r="U3" s="82"/>
      <c r="V3" s="82"/>
      <c r="W3" s="82"/>
      <c r="X3" s="85" t="s">
        <v>1</v>
      </c>
      <c r="Y3" s="82"/>
      <c r="Z3" s="82"/>
      <c r="AA3" s="82"/>
      <c r="AB3" s="82"/>
      <c r="AC3" s="82"/>
      <c r="AD3" s="84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1"/>
      <c r="AY3" s="2"/>
      <c r="AZ3" s="2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68" ht="12" customHeight="1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1"/>
      <c r="AY4" s="2"/>
      <c r="AZ4" s="2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68" ht="18" customHeight="1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3" t="s">
        <v>2</v>
      </c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1"/>
      <c r="AY5" s="2"/>
      <c r="AZ5" s="2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68" ht="18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 t="s">
        <v>3</v>
      </c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1"/>
      <c r="AY6" s="2"/>
      <c r="AZ6" s="2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68" ht="20.25" customHeight="1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6" t="s">
        <v>4</v>
      </c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2"/>
      <c r="AU7" s="82"/>
      <c r="AV7" s="82"/>
      <c r="AW7" s="82"/>
      <c r="AX7" s="1"/>
      <c r="AY7" s="2"/>
      <c r="AZ7" s="2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68" ht="18" customHeight="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6" t="s">
        <v>5</v>
      </c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1"/>
      <c r="AY8" s="2"/>
      <c r="AZ8" s="2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68" ht="21.75" customHeight="1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 t="s">
        <v>6</v>
      </c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2"/>
      <c r="AU9" s="82"/>
      <c r="AV9" s="82"/>
      <c r="AW9" s="82"/>
      <c r="AX9" s="1"/>
      <c r="AY9" s="2"/>
      <c r="AZ9" s="2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</row>
    <row r="10" spans="1:68" ht="18.7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 t="s">
        <v>7</v>
      </c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1"/>
      <c r="AY10" s="2"/>
      <c r="AZ10" s="2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</row>
    <row r="11" spans="1:68" ht="18.7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1"/>
      <c r="AY11" s="2"/>
      <c r="AZ11" s="2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68" ht="18.7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1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1"/>
      <c r="BJ12" s="1"/>
      <c r="BK12" s="1"/>
      <c r="BL12" s="1"/>
      <c r="BM12" s="1"/>
      <c r="BN12" s="1"/>
      <c r="BO12" s="1"/>
      <c r="BP12" s="1"/>
    </row>
    <row r="13" spans="1:68" ht="18" customHeight="1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7" t="s">
        <v>8</v>
      </c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1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1"/>
      <c r="BJ13" s="1"/>
      <c r="BK13" s="1"/>
      <c r="BL13" s="1"/>
      <c r="BM13" s="1"/>
      <c r="BN13" s="1"/>
      <c r="BO13" s="1"/>
      <c r="BP13" s="1"/>
    </row>
    <row r="14" spans="1:68" ht="9.75" customHeight="1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7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1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1"/>
      <c r="BJ14" s="1"/>
      <c r="BK14" s="1"/>
      <c r="BL14" s="1"/>
      <c r="BM14" s="1"/>
      <c r="BN14" s="1"/>
      <c r="BO14" s="1"/>
      <c r="BP14" s="1"/>
    </row>
    <row r="15" spans="1:68" ht="16.5" customHeight="1">
      <c r="A15" s="82"/>
      <c r="B15" s="82" t="s">
        <v>9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7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1"/>
      <c r="AY15" s="2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ht="21" customHeight="1">
      <c r="A16" s="82"/>
      <c r="B16" s="83" t="s">
        <v>10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7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6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1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1"/>
      <c r="BJ16" s="1"/>
      <c r="BK16" s="1"/>
      <c r="BL16" s="1"/>
      <c r="BM16" s="1"/>
      <c r="BN16" s="1"/>
      <c r="BO16" s="1"/>
      <c r="BP16" s="1"/>
    </row>
    <row r="17" spans="1:68" ht="18" customHeight="1">
      <c r="A17" s="82"/>
      <c r="B17" s="83" t="s">
        <v>11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1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1"/>
      <c r="BJ17" s="1"/>
      <c r="BK17" s="1"/>
      <c r="BL17" s="1"/>
      <c r="BM17" s="1"/>
      <c r="BN17" s="1"/>
      <c r="BO17" s="1"/>
      <c r="BP17" s="1"/>
    </row>
    <row r="18" spans="1:68" ht="18" hidden="1" customHeight="1">
      <c r="A18" s="82"/>
      <c r="B18" s="83" t="s">
        <v>12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1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1"/>
      <c r="BJ18" s="1"/>
      <c r="BK18" s="1"/>
      <c r="BL18" s="1"/>
      <c r="BM18" s="1"/>
      <c r="BN18" s="1"/>
      <c r="BO18" s="1"/>
      <c r="BP18" s="1"/>
    </row>
    <row r="19" spans="1:68" ht="18" customHeight="1">
      <c r="A19" s="82"/>
      <c r="B19" s="83" t="s">
        <v>13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1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1"/>
      <c r="BJ19" s="1"/>
      <c r="BK19" s="1"/>
      <c r="BL19" s="1"/>
      <c r="BM19" s="1"/>
      <c r="BN19" s="1"/>
      <c r="BO19" s="1"/>
      <c r="BP19" s="1"/>
    </row>
    <row r="20" spans="1:68" ht="15.75" customHeight="1">
      <c r="A20" s="82"/>
      <c r="B20" s="83" t="s">
        <v>14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1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1"/>
      <c r="BJ20" s="1"/>
      <c r="BK20" s="1"/>
      <c r="BL20" s="1"/>
      <c r="BM20" s="1"/>
      <c r="BN20" s="1"/>
      <c r="BO20" s="1"/>
      <c r="BP20" s="1"/>
    </row>
    <row r="21" spans="1:68" ht="13.5" customHeight="1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7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1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1"/>
      <c r="BJ21" s="1"/>
      <c r="BK21" s="1"/>
      <c r="BL21" s="1"/>
      <c r="BM21" s="1"/>
      <c r="BN21" s="1"/>
      <c r="BO21" s="1"/>
      <c r="BP21" s="1"/>
    </row>
    <row r="22" spans="1:68" ht="21.75" customHeight="1">
      <c r="A22" s="82"/>
      <c r="B22" s="86" t="s">
        <v>15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7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8" t="s">
        <v>16</v>
      </c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1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1"/>
      <c r="BJ22" s="1"/>
      <c r="BK22" s="1"/>
      <c r="BL22" s="1"/>
      <c r="BM22" s="1"/>
      <c r="BN22" s="1"/>
      <c r="BO22" s="1"/>
      <c r="BP22" s="1"/>
    </row>
    <row r="23" spans="1:68" ht="13.5" customHeight="1">
      <c r="A23" s="82"/>
      <c r="B23" s="86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7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1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1"/>
      <c r="BJ23" s="1"/>
      <c r="BK23" s="1"/>
      <c r="BL23" s="1"/>
      <c r="BM23" s="1"/>
      <c r="BN23" s="1"/>
      <c r="BO23" s="1"/>
      <c r="BP23" s="1"/>
    </row>
    <row r="24" spans="1:68" ht="13.5" customHeight="1">
      <c r="A24" s="82"/>
      <c r="B24" s="75" t="s">
        <v>17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7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6" t="s">
        <v>18</v>
      </c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1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1"/>
      <c r="BJ24" s="1"/>
      <c r="BK24" s="1"/>
      <c r="BL24" s="1"/>
      <c r="BM24" s="1"/>
      <c r="BN24" s="1"/>
      <c r="BO24" s="1"/>
      <c r="BP24" s="1"/>
    </row>
    <row r="25" spans="1:68" ht="13.5" customHeigh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7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1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1"/>
      <c r="BJ25" s="1"/>
      <c r="BK25" s="1"/>
      <c r="BL25" s="1"/>
      <c r="BM25" s="1"/>
      <c r="BN25" s="1"/>
      <c r="BO25" s="1"/>
      <c r="BP25" s="1"/>
    </row>
    <row r="26" spans="1:68" ht="19.5" customHeight="1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78" t="s">
        <v>19</v>
      </c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1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1"/>
      <c r="BJ26" s="1"/>
      <c r="BK26" s="1"/>
      <c r="BL26" s="1"/>
      <c r="BM26" s="1"/>
      <c r="BN26" s="1"/>
      <c r="BO26" s="1"/>
      <c r="BP26" s="1"/>
    </row>
    <row r="27" spans="1:68" ht="13.5" customHeight="1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78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1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1"/>
      <c r="BJ27" s="1"/>
      <c r="BK27" s="1"/>
      <c r="BL27" s="1"/>
      <c r="BM27" s="1"/>
      <c r="BN27" s="1"/>
      <c r="BO27" s="1"/>
      <c r="BP27" s="1"/>
    </row>
    <row r="28" spans="1:68" ht="11.25" customHeight="1">
      <c r="A28" s="177" t="s">
        <v>20</v>
      </c>
      <c r="B28" s="176" t="s">
        <v>21</v>
      </c>
      <c r="C28" s="146"/>
      <c r="D28" s="146"/>
      <c r="E28" s="146"/>
      <c r="F28" s="143"/>
      <c r="G28" s="176" t="s">
        <v>22</v>
      </c>
      <c r="H28" s="146"/>
      <c r="I28" s="146"/>
      <c r="J28" s="143"/>
      <c r="K28" s="176" t="s">
        <v>23</v>
      </c>
      <c r="L28" s="146"/>
      <c r="M28" s="146"/>
      <c r="N28" s="143"/>
      <c r="O28" s="176" t="s">
        <v>24</v>
      </c>
      <c r="P28" s="146"/>
      <c r="Q28" s="146"/>
      <c r="R28" s="146"/>
      <c r="S28" s="143"/>
      <c r="T28" s="176" t="s">
        <v>25</v>
      </c>
      <c r="U28" s="146"/>
      <c r="V28" s="146"/>
      <c r="W28" s="179"/>
      <c r="X28" s="180" t="s">
        <v>26</v>
      </c>
      <c r="Y28" s="146"/>
      <c r="Z28" s="146"/>
      <c r="AA28" s="143"/>
      <c r="AB28" s="176" t="s">
        <v>27</v>
      </c>
      <c r="AC28" s="146"/>
      <c r="AD28" s="146"/>
      <c r="AE28" s="146"/>
      <c r="AF28" s="143"/>
      <c r="AG28" s="176" t="s">
        <v>28</v>
      </c>
      <c r="AH28" s="146"/>
      <c r="AI28" s="146"/>
      <c r="AJ28" s="143"/>
      <c r="AK28" s="176" t="s">
        <v>29</v>
      </c>
      <c r="AL28" s="146"/>
      <c r="AM28" s="146"/>
      <c r="AN28" s="143"/>
      <c r="AO28" s="176" t="s">
        <v>30</v>
      </c>
      <c r="AP28" s="146"/>
      <c r="AQ28" s="146"/>
      <c r="AR28" s="146"/>
      <c r="AS28" s="143"/>
      <c r="AT28" s="176" t="s">
        <v>31</v>
      </c>
      <c r="AU28" s="146"/>
      <c r="AV28" s="146"/>
      <c r="AW28" s="143"/>
      <c r="AX28" s="5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7"/>
      <c r="BJ28" s="7"/>
      <c r="BK28" s="7"/>
      <c r="BL28" s="7"/>
      <c r="BM28" s="7"/>
      <c r="BN28" s="7"/>
      <c r="BO28" s="7"/>
      <c r="BP28" s="7"/>
    </row>
    <row r="29" spans="1:68" ht="15.75" customHeight="1">
      <c r="A29" s="178"/>
      <c r="B29" s="89">
        <v>1</v>
      </c>
      <c r="C29" s="89">
        <v>2</v>
      </c>
      <c r="D29" s="89">
        <v>3</v>
      </c>
      <c r="E29" s="89">
        <v>4</v>
      </c>
      <c r="F29" s="89">
        <v>5</v>
      </c>
      <c r="G29" s="89">
        <v>6</v>
      </c>
      <c r="H29" s="89">
        <v>7</v>
      </c>
      <c r="I29" s="90">
        <v>8</v>
      </c>
      <c r="J29" s="91">
        <v>9</v>
      </c>
      <c r="K29" s="89">
        <v>10</v>
      </c>
      <c r="L29" s="89">
        <v>11</v>
      </c>
      <c r="M29" s="89">
        <v>12</v>
      </c>
      <c r="N29" s="89">
        <v>13</v>
      </c>
      <c r="O29" s="89">
        <v>14</v>
      </c>
      <c r="P29" s="89">
        <v>15</v>
      </c>
      <c r="Q29" s="89">
        <v>16</v>
      </c>
      <c r="R29" s="89">
        <v>17</v>
      </c>
      <c r="S29" s="89">
        <v>18</v>
      </c>
      <c r="T29" s="89">
        <v>19</v>
      </c>
      <c r="U29" s="89">
        <v>20</v>
      </c>
      <c r="V29" s="89">
        <v>21</v>
      </c>
      <c r="W29" s="90">
        <v>22</v>
      </c>
      <c r="X29" s="91">
        <v>23</v>
      </c>
      <c r="Y29" s="89">
        <v>24</v>
      </c>
      <c r="Z29" s="89">
        <v>25</v>
      </c>
      <c r="AA29" s="89">
        <v>26</v>
      </c>
      <c r="AB29" s="89">
        <v>27</v>
      </c>
      <c r="AC29" s="89">
        <v>28</v>
      </c>
      <c r="AD29" s="89">
        <v>29</v>
      </c>
      <c r="AE29" s="90">
        <v>30</v>
      </c>
      <c r="AF29" s="91">
        <v>31</v>
      </c>
      <c r="AG29" s="89">
        <v>32</v>
      </c>
      <c r="AH29" s="89">
        <v>33</v>
      </c>
      <c r="AI29" s="89">
        <v>34</v>
      </c>
      <c r="AJ29" s="89">
        <v>35</v>
      </c>
      <c r="AK29" s="89">
        <v>36</v>
      </c>
      <c r="AL29" s="89">
        <v>37</v>
      </c>
      <c r="AM29" s="89">
        <v>38</v>
      </c>
      <c r="AN29" s="89">
        <v>39</v>
      </c>
      <c r="AO29" s="89">
        <v>40</v>
      </c>
      <c r="AP29" s="89">
        <v>41</v>
      </c>
      <c r="AQ29" s="89">
        <v>42</v>
      </c>
      <c r="AR29" s="89">
        <v>43</v>
      </c>
      <c r="AS29" s="89">
        <v>44</v>
      </c>
      <c r="AT29" s="89">
        <v>45</v>
      </c>
      <c r="AU29" s="89">
        <v>46</v>
      </c>
      <c r="AV29" s="89">
        <v>47</v>
      </c>
      <c r="AW29" s="89">
        <v>48</v>
      </c>
      <c r="AX29" s="8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7"/>
      <c r="BJ29" s="7"/>
      <c r="BK29" s="7"/>
      <c r="BL29" s="7"/>
      <c r="BM29" s="7"/>
      <c r="BN29" s="7"/>
      <c r="BO29" s="7"/>
      <c r="BP29" s="7"/>
    </row>
    <row r="30" spans="1:68" ht="15.75" customHeight="1">
      <c r="A30" s="178"/>
      <c r="B30" s="92">
        <v>31</v>
      </c>
      <c r="C30" s="92">
        <v>7</v>
      </c>
      <c r="D30" s="92">
        <v>14</v>
      </c>
      <c r="E30" s="92">
        <v>21</v>
      </c>
      <c r="F30" s="92">
        <v>28</v>
      </c>
      <c r="G30" s="92">
        <v>5</v>
      </c>
      <c r="H30" s="92">
        <v>12</v>
      </c>
      <c r="I30" s="93">
        <v>19</v>
      </c>
      <c r="J30" s="94">
        <v>26</v>
      </c>
      <c r="K30" s="92">
        <v>2</v>
      </c>
      <c r="L30" s="92">
        <v>9</v>
      </c>
      <c r="M30" s="92">
        <v>16</v>
      </c>
      <c r="N30" s="92">
        <v>23</v>
      </c>
      <c r="O30" s="92">
        <v>30</v>
      </c>
      <c r="P30" s="92">
        <v>7</v>
      </c>
      <c r="Q30" s="92">
        <v>14</v>
      </c>
      <c r="R30" s="92">
        <v>21</v>
      </c>
      <c r="S30" s="92">
        <v>28</v>
      </c>
      <c r="T30" s="92">
        <v>4</v>
      </c>
      <c r="U30" s="92">
        <v>11</v>
      </c>
      <c r="V30" s="92">
        <v>18</v>
      </c>
      <c r="W30" s="93">
        <v>25</v>
      </c>
      <c r="X30" s="94">
        <v>1</v>
      </c>
      <c r="Y30" s="92">
        <v>8</v>
      </c>
      <c r="Z30" s="92">
        <v>15</v>
      </c>
      <c r="AA30" s="92">
        <v>22</v>
      </c>
      <c r="AB30" s="92">
        <v>1</v>
      </c>
      <c r="AC30" s="95">
        <v>8</v>
      </c>
      <c r="AD30" s="92">
        <v>15</v>
      </c>
      <c r="AE30" s="93">
        <v>22</v>
      </c>
      <c r="AF30" s="94">
        <v>29</v>
      </c>
      <c r="AG30" s="92">
        <v>5</v>
      </c>
      <c r="AH30" s="92">
        <v>12</v>
      </c>
      <c r="AI30" s="92">
        <v>19</v>
      </c>
      <c r="AJ30" s="92">
        <v>26</v>
      </c>
      <c r="AK30" s="95">
        <v>3</v>
      </c>
      <c r="AL30" s="95">
        <v>10</v>
      </c>
      <c r="AM30" s="92">
        <v>17</v>
      </c>
      <c r="AN30" s="92">
        <v>24</v>
      </c>
      <c r="AO30" s="92">
        <v>31</v>
      </c>
      <c r="AP30" s="92">
        <v>7</v>
      </c>
      <c r="AQ30" s="92">
        <v>14</v>
      </c>
      <c r="AR30" s="95">
        <v>21</v>
      </c>
      <c r="AS30" s="95">
        <v>28</v>
      </c>
      <c r="AT30" s="92">
        <v>5</v>
      </c>
      <c r="AU30" s="92">
        <v>12</v>
      </c>
      <c r="AV30" s="92">
        <v>19</v>
      </c>
      <c r="AW30" s="92">
        <v>26</v>
      </c>
      <c r="AX30" s="9"/>
      <c r="AY30" s="10"/>
      <c r="AZ30" s="6"/>
      <c r="BA30" s="6"/>
      <c r="BB30" s="6"/>
      <c r="BC30" s="6"/>
      <c r="BD30" s="6"/>
      <c r="BE30" s="6"/>
      <c r="BF30" s="6"/>
      <c r="BG30" s="6"/>
      <c r="BH30" s="6"/>
      <c r="BI30" s="7"/>
      <c r="BJ30" s="7"/>
      <c r="BK30" s="7"/>
      <c r="BL30" s="7"/>
      <c r="BM30" s="7"/>
      <c r="BN30" s="7"/>
      <c r="BO30" s="7"/>
      <c r="BP30" s="7"/>
    </row>
    <row r="31" spans="1:68" ht="31.5" customHeight="1">
      <c r="A31" s="96"/>
      <c r="B31" s="97">
        <v>4</v>
      </c>
      <c r="C31" s="97">
        <v>11</v>
      </c>
      <c r="D31" s="97">
        <v>18</v>
      </c>
      <c r="E31" s="97">
        <v>25</v>
      </c>
      <c r="F31" s="97">
        <v>2</v>
      </c>
      <c r="G31" s="97">
        <v>9</v>
      </c>
      <c r="H31" s="97" t="s">
        <v>32</v>
      </c>
      <c r="I31" s="98">
        <v>23</v>
      </c>
      <c r="J31" s="99">
        <v>30</v>
      </c>
      <c r="K31" s="97">
        <v>6</v>
      </c>
      <c r="L31" s="97">
        <v>13</v>
      </c>
      <c r="M31" s="97">
        <v>20</v>
      </c>
      <c r="N31" s="97">
        <v>27</v>
      </c>
      <c r="O31" s="97">
        <v>4</v>
      </c>
      <c r="P31" s="97">
        <v>11</v>
      </c>
      <c r="Q31" s="97">
        <v>18</v>
      </c>
      <c r="R31" s="100">
        <v>25</v>
      </c>
      <c r="S31" s="100">
        <v>1</v>
      </c>
      <c r="T31" s="97" t="s">
        <v>33</v>
      </c>
      <c r="U31" s="97">
        <v>15</v>
      </c>
      <c r="V31" s="97">
        <v>22</v>
      </c>
      <c r="W31" s="98">
        <v>29</v>
      </c>
      <c r="X31" s="99">
        <v>5</v>
      </c>
      <c r="Y31" s="97">
        <v>12</v>
      </c>
      <c r="Z31" s="97">
        <v>19</v>
      </c>
      <c r="AA31" s="97">
        <v>26</v>
      </c>
      <c r="AB31" s="97">
        <v>5</v>
      </c>
      <c r="AC31" s="97">
        <v>12</v>
      </c>
      <c r="AD31" s="97">
        <v>19</v>
      </c>
      <c r="AE31" s="98">
        <v>26</v>
      </c>
      <c r="AF31" s="99">
        <v>2</v>
      </c>
      <c r="AG31" s="97">
        <v>9</v>
      </c>
      <c r="AH31" s="97">
        <v>16</v>
      </c>
      <c r="AI31" s="97">
        <v>23</v>
      </c>
      <c r="AJ31" s="97">
        <v>30</v>
      </c>
      <c r="AK31" s="97">
        <v>7</v>
      </c>
      <c r="AL31" s="97">
        <v>14</v>
      </c>
      <c r="AM31" s="97">
        <v>21</v>
      </c>
      <c r="AN31" s="97">
        <v>28</v>
      </c>
      <c r="AO31" s="97">
        <v>4</v>
      </c>
      <c r="AP31" s="97">
        <v>11</v>
      </c>
      <c r="AQ31" s="97">
        <v>18</v>
      </c>
      <c r="AR31" s="97">
        <v>25</v>
      </c>
      <c r="AS31" s="97">
        <v>2</v>
      </c>
      <c r="AT31" s="97">
        <v>9</v>
      </c>
      <c r="AU31" s="97">
        <v>16</v>
      </c>
      <c r="AV31" s="97">
        <v>23</v>
      </c>
      <c r="AW31" s="97">
        <v>30</v>
      </c>
      <c r="AX31" s="5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7"/>
      <c r="BJ31" s="7"/>
      <c r="BK31" s="7"/>
      <c r="BL31" s="7"/>
      <c r="BM31" s="7"/>
      <c r="BN31" s="7"/>
      <c r="BO31" s="7"/>
      <c r="BP31" s="7"/>
    </row>
    <row r="32" spans="1:68" ht="15" customHeight="1">
      <c r="A32" s="96"/>
      <c r="B32" s="101" t="s">
        <v>34</v>
      </c>
      <c r="C32" s="101" t="s">
        <v>35</v>
      </c>
      <c r="D32" s="101" t="s">
        <v>34</v>
      </c>
      <c r="E32" s="101" t="s">
        <v>35</v>
      </c>
      <c r="F32" s="101" t="s">
        <v>34</v>
      </c>
      <c r="G32" s="101" t="s">
        <v>35</v>
      </c>
      <c r="H32" s="101" t="s">
        <v>34</v>
      </c>
      <c r="I32" s="101" t="s">
        <v>35</v>
      </c>
      <c r="J32" s="101" t="s">
        <v>34</v>
      </c>
      <c r="K32" s="101" t="s">
        <v>35</v>
      </c>
      <c r="L32" s="101" t="s">
        <v>34</v>
      </c>
      <c r="M32" s="101" t="s">
        <v>35</v>
      </c>
      <c r="N32" s="101" t="s">
        <v>34</v>
      </c>
      <c r="O32" s="101" t="s">
        <v>35</v>
      </c>
      <c r="P32" s="101" t="s">
        <v>34</v>
      </c>
      <c r="Q32" s="101" t="s">
        <v>35</v>
      </c>
      <c r="R32" s="101" t="s">
        <v>34</v>
      </c>
      <c r="S32" s="101" t="s">
        <v>35</v>
      </c>
      <c r="T32" s="101" t="s">
        <v>34</v>
      </c>
      <c r="U32" s="101" t="s">
        <v>35</v>
      </c>
      <c r="V32" s="101" t="s">
        <v>34</v>
      </c>
      <c r="W32" s="102" t="s">
        <v>35</v>
      </c>
      <c r="X32" s="103" t="s">
        <v>34</v>
      </c>
      <c r="Y32" s="101" t="s">
        <v>35</v>
      </c>
      <c r="Z32" s="101" t="s">
        <v>34</v>
      </c>
      <c r="AA32" s="101" t="s">
        <v>35</v>
      </c>
      <c r="AB32" s="101" t="s">
        <v>34</v>
      </c>
      <c r="AC32" s="101" t="s">
        <v>35</v>
      </c>
      <c r="AD32" s="101" t="s">
        <v>34</v>
      </c>
      <c r="AE32" s="101" t="s">
        <v>35</v>
      </c>
      <c r="AF32" s="101" t="s">
        <v>34</v>
      </c>
      <c r="AG32" s="101" t="s">
        <v>35</v>
      </c>
      <c r="AH32" s="101" t="s">
        <v>34</v>
      </c>
      <c r="AI32" s="101" t="s">
        <v>35</v>
      </c>
      <c r="AJ32" s="101" t="s">
        <v>34</v>
      </c>
      <c r="AK32" s="101" t="s">
        <v>35</v>
      </c>
      <c r="AL32" s="101" t="s">
        <v>34</v>
      </c>
      <c r="AM32" s="101" t="s">
        <v>35</v>
      </c>
      <c r="AN32" s="101" t="s">
        <v>34</v>
      </c>
      <c r="AO32" s="101" t="s">
        <v>35</v>
      </c>
      <c r="AP32" s="101" t="s">
        <v>34</v>
      </c>
      <c r="AQ32" s="101" t="s">
        <v>35</v>
      </c>
      <c r="AR32" s="101" t="s">
        <v>34</v>
      </c>
      <c r="AS32" s="101" t="s">
        <v>35</v>
      </c>
      <c r="AT32" s="101" t="s">
        <v>34</v>
      </c>
      <c r="AU32" s="101" t="s">
        <v>35</v>
      </c>
      <c r="AV32" s="101" t="s">
        <v>34</v>
      </c>
      <c r="AW32" s="101" t="s">
        <v>35</v>
      </c>
      <c r="AX32" s="11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3"/>
      <c r="BK32" s="13"/>
      <c r="BL32" s="13"/>
      <c r="BM32" s="13"/>
      <c r="BN32" s="13"/>
      <c r="BO32" s="13"/>
      <c r="BP32" s="13"/>
    </row>
    <row r="33" spans="1:68" ht="15" customHeight="1">
      <c r="A33" s="173" t="s">
        <v>36</v>
      </c>
      <c r="B33" s="173"/>
      <c r="C33" s="173"/>
      <c r="D33" s="173"/>
      <c r="E33" s="173">
        <v>16</v>
      </c>
      <c r="F33" s="173"/>
      <c r="G33" s="173"/>
      <c r="H33" s="173"/>
      <c r="I33" s="181"/>
      <c r="J33" s="183"/>
      <c r="K33" s="173"/>
      <c r="L33" s="173"/>
      <c r="M33" s="173"/>
      <c r="N33" s="173"/>
      <c r="O33" s="173"/>
      <c r="P33" s="173"/>
      <c r="Q33" s="173"/>
      <c r="R33" s="173" t="s">
        <v>37</v>
      </c>
      <c r="S33" s="173" t="s">
        <v>37</v>
      </c>
      <c r="T33" s="173" t="s">
        <v>38</v>
      </c>
      <c r="U33" s="173" t="s">
        <v>38</v>
      </c>
      <c r="V33" s="173" t="s">
        <v>38</v>
      </c>
      <c r="W33" s="173" t="s">
        <v>37</v>
      </c>
      <c r="X33" s="173"/>
      <c r="Y33" s="173"/>
      <c r="Z33" s="173"/>
      <c r="AA33" s="173"/>
      <c r="AB33" s="173">
        <v>18</v>
      </c>
      <c r="AC33" s="173"/>
      <c r="AD33" s="173"/>
      <c r="AE33" s="181"/>
      <c r="AF33" s="18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 t="s">
        <v>37</v>
      </c>
      <c r="AQ33" s="173" t="s">
        <v>37</v>
      </c>
      <c r="AR33" s="173" t="s">
        <v>37</v>
      </c>
      <c r="AS33" s="173" t="s">
        <v>38</v>
      </c>
      <c r="AT33" s="173" t="s">
        <v>38</v>
      </c>
      <c r="AU33" s="173" t="s">
        <v>38</v>
      </c>
      <c r="AV33" s="173" t="s">
        <v>38</v>
      </c>
      <c r="AW33" s="173" t="s">
        <v>38</v>
      </c>
      <c r="AX33" s="14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15"/>
      <c r="BJ33" s="15"/>
      <c r="BK33" s="15"/>
      <c r="BL33" s="15"/>
      <c r="BM33" s="15"/>
      <c r="BN33" s="15"/>
      <c r="BO33" s="15"/>
      <c r="BP33" s="15"/>
    </row>
    <row r="34" spans="1:68" ht="15" customHeight="1">
      <c r="A34" s="174"/>
      <c r="B34" s="174"/>
      <c r="C34" s="174"/>
      <c r="D34" s="174"/>
      <c r="E34" s="174"/>
      <c r="F34" s="174"/>
      <c r="G34" s="174"/>
      <c r="H34" s="174"/>
      <c r="I34" s="182"/>
      <c r="J34" s="18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82"/>
      <c r="AF34" s="18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4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15"/>
      <c r="BJ34" s="15"/>
      <c r="BK34" s="15"/>
      <c r="BL34" s="15"/>
      <c r="BM34" s="15"/>
      <c r="BN34" s="15"/>
      <c r="BO34" s="15"/>
      <c r="BP34" s="15"/>
    </row>
    <row r="35" spans="1:68" ht="15" customHeight="1">
      <c r="A35" s="175" t="s">
        <v>39</v>
      </c>
      <c r="B35" s="175"/>
      <c r="C35" s="175"/>
      <c r="D35" s="175"/>
      <c r="E35" s="175">
        <v>16</v>
      </c>
      <c r="F35" s="175"/>
      <c r="G35" s="175"/>
      <c r="H35" s="175"/>
      <c r="I35" s="185"/>
      <c r="J35" s="186"/>
      <c r="K35" s="175"/>
      <c r="L35" s="175"/>
      <c r="M35" s="175"/>
      <c r="N35" s="175"/>
      <c r="O35" s="175"/>
      <c r="P35" s="175"/>
      <c r="Q35" s="175"/>
      <c r="R35" s="175" t="s">
        <v>37</v>
      </c>
      <c r="S35" s="175" t="s">
        <v>37</v>
      </c>
      <c r="T35" s="175" t="s">
        <v>38</v>
      </c>
      <c r="U35" s="175" t="s">
        <v>38</v>
      </c>
      <c r="V35" s="175" t="s">
        <v>38</v>
      </c>
      <c r="W35" s="175" t="s">
        <v>37</v>
      </c>
      <c r="X35" s="175"/>
      <c r="Y35" s="175"/>
      <c r="Z35" s="175"/>
      <c r="AA35" s="175"/>
      <c r="AB35" s="175">
        <v>16</v>
      </c>
      <c r="AC35" s="175"/>
      <c r="AD35" s="175"/>
      <c r="AE35" s="185"/>
      <c r="AF35" s="186"/>
      <c r="AG35" s="175"/>
      <c r="AH35" s="175"/>
      <c r="AI35" s="175"/>
      <c r="AJ35" s="175"/>
      <c r="AK35" s="175"/>
      <c r="AL35" s="175"/>
      <c r="AM35" s="175"/>
      <c r="AN35" s="175" t="s">
        <v>37</v>
      </c>
      <c r="AO35" s="175" t="s">
        <v>37</v>
      </c>
      <c r="AP35" s="175" t="s">
        <v>40</v>
      </c>
      <c r="AQ35" s="175" t="s">
        <v>40</v>
      </c>
      <c r="AR35" s="175" t="s">
        <v>37</v>
      </c>
      <c r="AS35" s="175" t="s">
        <v>38</v>
      </c>
      <c r="AT35" s="175" t="s">
        <v>38</v>
      </c>
      <c r="AU35" s="175" t="s">
        <v>38</v>
      </c>
      <c r="AV35" s="175" t="s">
        <v>38</v>
      </c>
      <c r="AW35" s="175" t="s">
        <v>38</v>
      </c>
      <c r="AX35" s="14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15"/>
      <c r="BJ35" s="15"/>
      <c r="BK35" s="15"/>
      <c r="BL35" s="15"/>
      <c r="BM35" s="15"/>
      <c r="BN35" s="15"/>
      <c r="BO35" s="15"/>
      <c r="BP35" s="15"/>
    </row>
    <row r="36" spans="1:68" ht="15" customHeight="1">
      <c r="A36" s="174"/>
      <c r="B36" s="174"/>
      <c r="C36" s="174"/>
      <c r="D36" s="174"/>
      <c r="E36" s="174"/>
      <c r="F36" s="174"/>
      <c r="G36" s="174"/>
      <c r="H36" s="174"/>
      <c r="I36" s="182"/>
      <c r="J36" s="18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82"/>
      <c r="AF36" s="18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4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15"/>
      <c r="BJ36" s="15"/>
      <c r="BK36" s="15"/>
      <c r="BL36" s="15"/>
      <c r="BM36" s="15"/>
      <c r="BN36" s="15"/>
      <c r="BO36" s="15"/>
      <c r="BP36" s="15"/>
    </row>
    <row r="37" spans="1:68" ht="15" customHeight="1">
      <c r="A37" s="175" t="s">
        <v>41</v>
      </c>
      <c r="B37" s="175"/>
      <c r="C37" s="175"/>
      <c r="D37" s="175"/>
      <c r="E37" s="175">
        <v>16</v>
      </c>
      <c r="F37" s="175"/>
      <c r="G37" s="175"/>
      <c r="H37" s="175"/>
      <c r="I37" s="185"/>
      <c r="J37" s="186"/>
      <c r="K37" s="175"/>
      <c r="L37" s="175"/>
      <c r="M37" s="175"/>
      <c r="N37" s="175"/>
      <c r="O37" s="175"/>
      <c r="P37" s="175"/>
      <c r="Q37" s="175"/>
      <c r="R37" s="175" t="s">
        <v>37</v>
      </c>
      <c r="S37" s="175" t="s">
        <v>37</v>
      </c>
      <c r="T37" s="175" t="s">
        <v>38</v>
      </c>
      <c r="U37" s="175" t="s">
        <v>38</v>
      </c>
      <c r="V37" s="175" t="s">
        <v>38</v>
      </c>
      <c r="W37" s="175" t="s">
        <v>37</v>
      </c>
      <c r="X37" s="175"/>
      <c r="Y37" s="175"/>
      <c r="Z37" s="175"/>
      <c r="AA37" s="175"/>
      <c r="AB37" s="175">
        <v>16</v>
      </c>
      <c r="AC37" s="175"/>
      <c r="AD37" s="175"/>
      <c r="AE37" s="185"/>
      <c r="AF37" s="186"/>
      <c r="AG37" s="175"/>
      <c r="AH37" s="175" t="s">
        <v>40</v>
      </c>
      <c r="AI37" s="175" t="s">
        <v>40</v>
      </c>
      <c r="AJ37" s="175"/>
      <c r="AK37" s="175"/>
      <c r="AL37" s="175"/>
      <c r="AM37" s="175"/>
      <c r="AN37" s="175"/>
      <c r="AO37" s="175"/>
      <c r="AP37" s="175" t="s">
        <v>37</v>
      </c>
      <c r="AQ37" s="175" t="s">
        <v>37</v>
      </c>
      <c r="AR37" s="175" t="s">
        <v>37</v>
      </c>
      <c r="AS37" s="175" t="s">
        <v>38</v>
      </c>
      <c r="AT37" s="175" t="s">
        <v>38</v>
      </c>
      <c r="AU37" s="175" t="s">
        <v>38</v>
      </c>
      <c r="AV37" s="175" t="s">
        <v>38</v>
      </c>
      <c r="AW37" s="175" t="s">
        <v>38</v>
      </c>
      <c r="AX37" s="14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15"/>
      <c r="BJ37" s="15"/>
      <c r="BK37" s="15"/>
      <c r="BL37" s="15"/>
      <c r="BM37" s="15"/>
      <c r="BN37" s="15"/>
      <c r="BO37" s="15"/>
      <c r="BP37" s="15"/>
    </row>
    <row r="38" spans="1:68" ht="15" customHeight="1">
      <c r="A38" s="174"/>
      <c r="B38" s="174"/>
      <c r="C38" s="174"/>
      <c r="D38" s="174"/>
      <c r="E38" s="174"/>
      <c r="F38" s="174"/>
      <c r="G38" s="174"/>
      <c r="H38" s="174"/>
      <c r="I38" s="182"/>
      <c r="J38" s="18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82"/>
      <c r="AF38" s="18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4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15"/>
      <c r="BJ38" s="15"/>
      <c r="BK38" s="15"/>
      <c r="BL38" s="15"/>
      <c r="BM38" s="15"/>
      <c r="BN38" s="15"/>
      <c r="BO38" s="15"/>
      <c r="BP38" s="15"/>
    </row>
    <row r="39" spans="1:68" ht="24" customHeight="1">
      <c r="A39" s="175" t="s">
        <v>42</v>
      </c>
      <c r="B39" s="175"/>
      <c r="C39" s="175"/>
      <c r="D39" s="175"/>
      <c r="E39" s="175">
        <v>16</v>
      </c>
      <c r="F39" s="175"/>
      <c r="G39" s="175"/>
      <c r="H39" s="175"/>
      <c r="I39" s="185"/>
      <c r="J39" s="186"/>
      <c r="K39" s="175"/>
      <c r="L39" s="175"/>
      <c r="M39" s="175"/>
      <c r="N39" s="175"/>
      <c r="O39" s="175"/>
      <c r="P39" s="175"/>
      <c r="Q39" s="175"/>
      <c r="R39" s="175" t="s">
        <v>37</v>
      </c>
      <c r="S39" s="175" t="s">
        <v>37</v>
      </c>
      <c r="T39" s="175" t="s">
        <v>38</v>
      </c>
      <c r="U39" s="175" t="s">
        <v>38</v>
      </c>
      <c r="V39" s="175" t="s">
        <v>38</v>
      </c>
      <c r="W39" s="175" t="s">
        <v>37</v>
      </c>
      <c r="X39" s="175"/>
      <c r="Y39" s="175"/>
      <c r="Z39" s="175"/>
      <c r="AA39" s="175"/>
      <c r="AB39" s="175">
        <v>8</v>
      </c>
      <c r="AC39" s="175"/>
      <c r="AD39" s="175"/>
      <c r="AE39" s="185"/>
      <c r="AF39" s="175" t="s">
        <v>37</v>
      </c>
      <c r="AG39" s="175" t="s">
        <v>43</v>
      </c>
      <c r="AH39" s="175" t="s">
        <v>43</v>
      </c>
      <c r="AI39" s="175" t="s">
        <v>43</v>
      </c>
      <c r="AJ39" s="175" t="s">
        <v>43</v>
      </c>
      <c r="AK39" s="175" t="s">
        <v>43</v>
      </c>
      <c r="AL39" s="175" t="s">
        <v>43</v>
      </c>
      <c r="AM39" s="175" t="s">
        <v>44</v>
      </c>
      <c r="AN39" s="175" t="s">
        <v>44</v>
      </c>
      <c r="AO39" s="175" t="s">
        <v>44</v>
      </c>
      <c r="AP39" s="175" t="s">
        <v>34</v>
      </c>
      <c r="AQ39" s="175" t="s">
        <v>34</v>
      </c>
      <c r="AR39" s="175" t="s">
        <v>34</v>
      </c>
      <c r="AS39" s="175"/>
      <c r="AT39" s="175"/>
      <c r="AU39" s="175"/>
      <c r="AV39" s="175"/>
      <c r="AW39" s="175"/>
      <c r="AX39" s="14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15"/>
      <c r="BJ39" s="15"/>
      <c r="BK39" s="15"/>
      <c r="BL39" s="15"/>
      <c r="BM39" s="15"/>
      <c r="BN39" s="15"/>
      <c r="BO39" s="15"/>
      <c r="BP39" s="15"/>
    </row>
    <row r="40" spans="1:68" ht="24.75" customHeight="1">
      <c r="A40" s="174"/>
      <c r="B40" s="174"/>
      <c r="C40" s="174"/>
      <c r="D40" s="174"/>
      <c r="E40" s="174"/>
      <c r="F40" s="174"/>
      <c r="G40" s="174"/>
      <c r="H40" s="174"/>
      <c r="I40" s="182"/>
      <c r="J40" s="18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82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4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15"/>
      <c r="BJ40" s="15"/>
      <c r="BK40" s="15"/>
      <c r="BL40" s="15"/>
      <c r="BM40" s="15"/>
      <c r="BN40" s="15"/>
      <c r="BO40" s="15"/>
      <c r="BP40" s="15"/>
    </row>
    <row r="41" spans="1:68" ht="14.25" customHeight="1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78"/>
      <c r="Z41" s="82"/>
      <c r="AA41" s="82"/>
      <c r="AB41" s="82"/>
      <c r="AC41" s="82"/>
      <c r="AD41" s="84"/>
      <c r="AE41" s="82"/>
      <c r="AF41" s="104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6"/>
      <c r="AY41" s="17"/>
      <c r="AZ41" s="2"/>
      <c r="BA41" s="2"/>
      <c r="BB41" s="2"/>
      <c r="BC41" s="2"/>
      <c r="BD41" s="2"/>
      <c r="BE41" s="2"/>
      <c r="BF41" s="2"/>
      <c r="BG41" s="2"/>
      <c r="BH41" s="2"/>
      <c r="BI41" s="1"/>
      <c r="BJ41" s="1"/>
      <c r="BK41" s="1"/>
      <c r="BL41" s="1"/>
      <c r="BM41" s="1"/>
      <c r="BN41" s="1"/>
      <c r="BO41" s="1"/>
      <c r="BP41" s="1"/>
    </row>
    <row r="42" spans="1:68" ht="15.75" customHeight="1">
      <c r="A42" s="60" t="s">
        <v>45</v>
      </c>
      <c r="B42" s="60"/>
      <c r="C42" s="76"/>
      <c r="D42" s="73"/>
      <c r="E42" s="73"/>
      <c r="F42" s="106"/>
      <c r="G42" s="76" t="s">
        <v>46</v>
      </c>
      <c r="H42" s="60"/>
      <c r="I42" s="73"/>
      <c r="J42" s="73"/>
      <c r="K42" s="73"/>
      <c r="L42" s="73"/>
      <c r="M42" s="73"/>
      <c r="N42" s="73" t="s">
        <v>37</v>
      </c>
      <c r="O42" s="76" t="s">
        <v>47</v>
      </c>
      <c r="P42" s="60"/>
      <c r="Q42" s="73"/>
      <c r="R42" s="107"/>
      <c r="S42" s="107"/>
      <c r="T42" s="73"/>
      <c r="U42" s="76"/>
      <c r="V42" s="60"/>
      <c r="W42" s="60"/>
      <c r="X42" s="60"/>
      <c r="Y42" s="73"/>
      <c r="Z42" s="73"/>
      <c r="AA42" s="73"/>
      <c r="AB42" s="73"/>
      <c r="AC42" s="73"/>
      <c r="AD42" s="73"/>
      <c r="AE42" s="73"/>
      <c r="AF42" s="73"/>
      <c r="AG42" s="77"/>
      <c r="AH42" s="77" t="s">
        <v>38</v>
      </c>
      <c r="AI42" s="76" t="s">
        <v>48</v>
      </c>
      <c r="AJ42" s="73"/>
      <c r="AK42" s="73"/>
      <c r="AL42" s="77"/>
      <c r="AM42" s="77"/>
      <c r="AN42" s="73"/>
      <c r="AO42" s="60"/>
      <c r="AP42" s="60"/>
      <c r="AQ42" s="60"/>
      <c r="AR42" s="60"/>
      <c r="AS42" s="60"/>
      <c r="AT42" s="60"/>
      <c r="AU42" s="73"/>
      <c r="AV42" s="73"/>
      <c r="AW42" s="73"/>
      <c r="AX42" s="5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7"/>
      <c r="BJ42" s="7"/>
      <c r="BK42" s="7"/>
      <c r="BL42" s="7"/>
      <c r="BM42" s="7"/>
      <c r="BN42" s="7"/>
      <c r="BO42" s="7"/>
      <c r="BP42" s="7"/>
    </row>
    <row r="43" spans="1:68" ht="33" customHeight="1">
      <c r="A43" s="77"/>
      <c r="B43" s="73"/>
      <c r="C43" s="73"/>
      <c r="D43" s="73"/>
      <c r="E43" s="73"/>
      <c r="F43" s="73" t="s">
        <v>34</v>
      </c>
      <c r="G43" s="187" t="s">
        <v>49</v>
      </c>
      <c r="H43" s="156"/>
      <c r="I43" s="156"/>
      <c r="J43" s="156"/>
      <c r="K43" s="156"/>
      <c r="L43" s="156"/>
      <c r="M43" s="156"/>
      <c r="N43" s="77" t="s">
        <v>50</v>
      </c>
      <c r="O43" s="76" t="s">
        <v>51</v>
      </c>
      <c r="P43" s="73"/>
      <c r="Q43" s="73"/>
      <c r="R43" s="73" t="s">
        <v>43</v>
      </c>
      <c r="S43" s="76" t="s">
        <v>52</v>
      </c>
      <c r="T43" s="73"/>
      <c r="U43" s="73"/>
      <c r="V43" s="73"/>
      <c r="W43" s="73"/>
      <c r="X43" s="73"/>
      <c r="Y43" s="73"/>
      <c r="Z43" s="77" t="s">
        <v>40</v>
      </c>
      <c r="AA43" s="76" t="s">
        <v>53</v>
      </c>
      <c r="AB43" s="73"/>
      <c r="AC43" s="73"/>
      <c r="AD43" s="77"/>
      <c r="AE43" s="73"/>
      <c r="AF43" s="73"/>
      <c r="AG43" s="73"/>
      <c r="AH43" s="73" t="s">
        <v>44</v>
      </c>
      <c r="AI43" s="189" t="s">
        <v>54</v>
      </c>
      <c r="AJ43" s="146"/>
      <c r="AK43" s="146"/>
      <c r="AL43" s="146"/>
      <c r="AM43" s="143"/>
      <c r="AN43" s="73"/>
      <c r="AO43" s="60"/>
      <c r="AP43" s="60"/>
      <c r="AQ43" s="60"/>
      <c r="AR43" s="60"/>
      <c r="AS43" s="60"/>
      <c r="AT43" s="60"/>
      <c r="AU43" s="73"/>
      <c r="AV43" s="73"/>
      <c r="AW43" s="73"/>
      <c r="AX43" s="5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7"/>
      <c r="BJ43" s="7"/>
      <c r="BK43" s="7"/>
      <c r="BL43" s="7"/>
      <c r="BM43" s="7"/>
      <c r="BN43" s="7"/>
      <c r="BO43" s="7"/>
      <c r="BP43" s="7"/>
    </row>
    <row r="44" spans="1:68" ht="15.75" customHeight="1">
      <c r="A44" s="77"/>
      <c r="B44" s="73"/>
      <c r="C44" s="73"/>
      <c r="D44" s="73"/>
      <c r="E44" s="73"/>
      <c r="F44" s="73"/>
      <c r="G44" s="108"/>
      <c r="H44" s="108"/>
      <c r="I44" s="108"/>
      <c r="J44" s="108"/>
      <c r="K44" s="108"/>
      <c r="L44" s="108"/>
      <c r="M44" s="108"/>
      <c r="N44" s="77"/>
      <c r="O44" s="76"/>
      <c r="P44" s="73"/>
      <c r="Q44" s="73"/>
      <c r="R44" s="73"/>
      <c r="S44" s="76"/>
      <c r="T44" s="73"/>
      <c r="U44" s="73"/>
      <c r="V44" s="73"/>
      <c r="W44" s="73"/>
      <c r="X44" s="73"/>
      <c r="Y44" s="73"/>
      <c r="Z44" s="77"/>
      <c r="AA44" s="76"/>
      <c r="AB44" s="73"/>
      <c r="AC44" s="73"/>
      <c r="AD44" s="77"/>
      <c r="AE44" s="73"/>
      <c r="AF44" s="73"/>
      <c r="AG44" s="73"/>
      <c r="AH44" s="77"/>
      <c r="AI44" s="76"/>
      <c r="AJ44" s="73"/>
      <c r="AK44" s="73"/>
      <c r="AL44" s="77"/>
      <c r="AM44" s="73"/>
      <c r="AN44" s="73"/>
      <c r="AO44" s="73"/>
      <c r="AP44" s="108"/>
      <c r="AQ44" s="108"/>
      <c r="AR44" s="108"/>
      <c r="AS44" s="108"/>
      <c r="AT44" s="108"/>
      <c r="AU44" s="73"/>
      <c r="AV44" s="73"/>
      <c r="AW44" s="73"/>
      <c r="AX44" s="5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7"/>
      <c r="BJ44" s="7"/>
      <c r="BK44" s="7"/>
      <c r="BL44" s="7"/>
      <c r="BM44" s="7"/>
      <c r="BN44" s="7"/>
      <c r="BO44" s="7"/>
      <c r="BP44" s="7"/>
    </row>
    <row r="45" spans="1:68" ht="23.25" customHeight="1">
      <c r="A45" s="75" t="s">
        <v>55</v>
      </c>
      <c r="B45" s="60"/>
      <c r="C45" s="73"/>
      <c r="D45" s="73"/>
      <c r="E45" s="73"/>
      <c r="F45" s="73"/>
      <c r="G45" s="76"/>
      <c r="H45" s="73"/>
      <c r="I45" s="73"/>
      <c r="J45" s="73"/>
      <c r="K45" s="73"/>
      <c r="L45" s="73"/>
      <c r="M45" s="73"/>
      <c r="N45" s="73"/>
      <c r="O45" s="76"/>
      <c r="P45" s="73"/>
      <c r="Q45" s="73"/>
      <c r="R45" s="73"/>
      <c r="S45" s="60"/>
      <c r="T45" s="75" t="s">
        <v>56</v>
      </c>
      <c r="U45" s="60"/>
      <c r="V45" s="73"/>
      <c r="W45" s="73"/>
      <c r="X45" s="73"/>
      <c r="Y45" s="73"/>
      <c r="Z45" s="76"/>
      <c r="AA45" s="73"/>
      <c r="AB45" s="73"/>
      <c r="AC45" s="73"/>
      <c r="AD45" s="73"/>
      <c r="AE45" s="73"/>
      <c r="AF45" s="73"/>
      <c r="AG45" s="75" t="s">
        <v>57</v>
      </c>
      <c r="AH45" s="76"/>
      <c r="AI45" s="73"/>
      <c r="AJ45" s="73"/>
      <c r="AK45" s="77"/>
      <c r="AL45" s="73"/>
      <c r="AM45" s="73"/>
      <c r="AN45" s="73"/>
      <c r="AO45" s="77"/>
      <c r="AP45" s="76"/>
      <c r="AQ45" s="73"/>
      <c r="AR45" s="73"/>
      <c r="AS45" s="77"/>
      <c r="AT45" s="77"/>
      <c r="AU45" s="73"/>
      <c r="AV45" s="73"/>
      <c r="AW45" s="73"/>
      <c r="AX45" s="5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7"/>
      <c r="BJ45" s="7"/>
      <c r="BK45" s="7"/>
      <c r="BL45" s="7"/>
      <c r="BM45" s="7"/>
      <c r="BN45" s="7"/>
      <c r="BO45" s="7"/>
      <c r="BP45" s="7"/>
    </row>
    <row r="46" spans="1:68" s="47" customFormat="1" ht="111.75" customHeight="1">
      <c r="A46" s="188" t="s">
        <v>20</v>
      </c>
      <c r="B46" s="143"/>
      <c r="C46" s="188" t="s">
        <v>58</v>
      </c>
      <c r="D46" s="143"/>
      <c r="E46" s="188" t="s">
        <v>59</v>
      </c>
      <c r="F46" s="143"/>
      <c r="G46" s="194" t="s">
        <v>60</v>
      </c>
      <c r="H46" s="156"/>
      <c r="I46" s="195" t="s">
        <v>61</v>
      </c>
      <c r="J46" s="146"/>
      <c r="K46" s="146"/>
      <c r="L46" s="143"/>
      <c r="M46" s="188" t="s">
        <v>62</v>
      </c>
      <c r="N46" s="143"/>
      <c r="O46" s="188" t="s">
        <v>63</v>
      </c>
      <c r="P46" s="143"/>
      <c r="Q46" s="73"/>
      <c r="R46" s="188" t="s">
        <v>64</v>
      </c>
      <c r="S46" s="146"/>
      <c r="T46" s="146"/>
      <c r="U46" s="146"/>
      <c r="V46" s="143"/>
      <c r="W46" s="190" t="s">
        <v>65</v>
      </c>
      <c r="X46" s="143"/>
      <c r="Y46" s="188" t="s">
        <v>66</v>
      </c>
      <c r="Z46" s="143"/>
      <c r="AA46" s="73"/>
      <c r="AB46" s="188" t="s">
        <v>67</v>
      </c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3"/>
      <c r="AN46" s="188" t="s">
        <v>68</v>
      </c>
      <c r="AO46" s="146"/>
      <c r="AP46" s="146"/>
      <c r="AQ46" s="146"/>
      <c r="AR46" s="146"/>
      <c r="AS46" s="146"/>
      <c r="AT46" s="146"/>
      <c r="AU46" s="143"/>
      <c r="AV46" s="188" t="s">
        <v>65</v>
      </c>
      <c r="AW46" s="143"/>
      <c r="AX46" s="74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60"/>
      <c r="BJ46" s="60"/>
      <c r="BK46" s="60"/>
      <c r="BL46" s="60"/>
      <c r="BM46" s="60"/>
      <c r="BN46" s="60"/>
      <c r="BO46" s="60"/>
      <c r="BP46" s="60"/>
    </row>
    <row r="47" spans="1:68" s="47" customFormat="1" ht="19.5" customHeight="1">
      <c r="A47" s="192" t="s">
        <v>69</v>
      </c>
      <c r="B47" s="143"/>
      <c r="C47" s="192">
        <v>34</v>
      </c>
      <c r="D47" s="143"/>
      <c r="E47" s="192">
        <v>6</v>
      </c>
      <c r="F47" s="143"/>
      <c r="G47" s="193">
        <v>0</v>
      </c>
      <c r="H47" s="143"/>
      <c r="I47" s="192"/>
      <c r="J47" s="146"/>
      <c r="K47" s="146"/>
      <c r="L47" s="143"/>
      <c r="M47" s="192">
        <v>12</v>
      </c>
      <c r="N47" s="143"/>
      <c r="O47" s="192">
        <f>SUM(C47:N47)</f>
        <v>52</v>
      </c>
      <c r="P47" s="143"/>
      <c r="Q47" s="73"/>
      <c r="R47" s="189" t="s">
        <v>70</v>
      </c>
      <c r="S47" s="146"/>
      <c r="T47" s="146"/>
      <c r="U47" s="146"/>
      <c r="V47" s="143"/>
      <c r="W47" s="192">
        <v>4</v>
      </c>
      <c r="X47" s="143"/>
      <c r="Y47" s="176">
        <v>2</v>
      </c>
      <c r="Z47" s="143"/>
      <c r="AA47" s="73"/>
      <c r="AB47" s="191" t="s">
        <v>71</v>
      </c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3"/>
      <c r="AN47" s="191" t="s">
        <v>72</v>
      </c>
      <c r="AO47" s="146"/>
      <c r="AP47" s="146"/>
      <c r="AQ47" s="146"/>
      <c r="AR47" s="146"/>
      <c r="AS47" s="146"/>
      <c r="AT47" s="146"/>
      <c r="AU47" s="143"/>
      <c r="AV47" s="176">
        <v>8</v>
      </c>
      <c r="AW47" s="143"/>
      <c r="AX47" s="73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60"/>
      <c r="BJ47" s="60"/>
      <c r="BK47" s="60"/>
      <c r="BL47" s="60"/>
      <c r="BM47" s="60"/>
      <c r="BN47" s="60"/>
      <c r="BO47" s="60"/>
      <c r="BP47" s="60"/>
    </row>
    <row r="48" spans="1:68" s="47" customFormat="1" ht="18.75" customHeight="1">
      <c r="A48" s="192" t="s">
        <v>73</v>
      </c>
      <c r="B48" s="143"/>
      <c r="C48" s="192">
        <v>32</v>
      </c>
      <c r="D48" s="143"/>
      <c r="E48" s="192">
        <v>6</v>
      </c>
      <c r="F48" s="143"/>
      <c r="G48" s="193">
        <v>2</v>
      </c>
      <c r="H48" s="143"/>
      <c r="I48" s="192"/>
      <c r="J48" s="146"/>
      <c r="K48" s="146"/>
      <c r="L48" s="143"/>
      <c r="M48" s="192">
        <v>12</v>
      </c>
      <c r="N48" s="143"/>
      <c r="O48" s="192">
        <f>SUM(C48:N48)</f>
        <v>52</v>
      </c>
      <c r="P48" s="143"/>
      <c r="Q48" s="73"/>
      <c r="R48" s="189" t="s">
        <v>70</v>
      </c>
      <c r="S48" s="146"/>
      <c r="T48" s="146"/>
      <c r="U48" s="146"/>
      <c r="V48" s="143"/>
      <c r="W48" s="192">
        <v>6</v>
      </c>
      <c r="X48" s="143"/>
      <c r="Y48" s="176">
        <v>2</v>
      </c>
      <c r="Z48" s="143"/>
      <c r="AA48" s="73"/>
      <c r="AB48" s="19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96"/>
      <c r="AO48" s="156"/>
      <c r="AP48" s="156"/>
      <c r="AQ48" s="156"/>
      <c r="AR48" s="156"/>
      <c r="AS48" s="156"/>
      <c r="AT48" s="156"/>
      <c r="AU48" s="156"/>
      <c r="AV48" s="197"/>
      <c r="AW48" s="156"/>
      <c r="AX48" s="73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60"/>
      <c r="BJ48" s="60"/>
      <c r="BK48" s="60"/>
      <c r="BL48" s="60"/>
      <c r="BM48" s="60"/>
      <c r="BN48" s="60"/>
      <c r="BO48" s="60"/>
      <c r="BP48" s="60"/>
    </row>
    <row r="49" spans="1:68" s="47" customFormat="1" ht="19.5" customHeight="1">
      <c r="A49" s="192" t="s">
        <v>74</v>
      </c>
      <c r="B49" s="143"/>
      <c r="C49" s="192">
        <v>32</v>
      </c>
      <c r="D49" s="143"/>
      <c r="E49" s="192">
        <v>6</v>
      </c>
      <c r="F49" s="143"/>
      <c r="G49" s="193">
        <v>2</v>
      </c>
      <c r="H49" s="143"/>
      <c r="I49" s="192"/>
      <c r="J49" s="146"/>
      <c r="K49" s="146"/>
      <c r="L49" s="143"/>
      <c r="M49" s="192">
        <v>12</v>
      </c>
      <c r="N49" s="143"/>
      <c r="O49" s="192">
        <f>SUM(C49:N49)</f>
        <v>52</v>
      </c>
      <c r="P49" s="143"/>
      <c r="Q49" s="73"/>
      <c r="R49" s="189" t="s">
        <v>75</v>
      </c>
      <c r="S49" s="146"/>
      <c r="T49" s="146"/>
      <c r="U49" s="146"/>
      <c r="V49" s="143"/>
      <c r="W49" s="192">
        <v>8</v>
      </c>
      <c r="X49" s="143"/>
      <c r="Y49" s="176">
        <v>6</v>
      </c>
      <c r="Z49" s="143"/>
      <c r="AA49" s="73"/>
      <c r="AB49" s="73"/>
      <c r="AC49" s="73"/>
      <c r="AD49" s="73"/>
      <c r="AE49" s="73"/>
      <c r="AF49" s="73"/>
      <c r="AG49" s="75"/>
      <c r="AH49" s="76"/>
      <c r="AI49" s="73"/>
      <c r="AJ49" s="73"/>
      <c r="AK49" s="77"/>
      <c r="AL49" s="73"/>
      <c r="AM49" s="73"/>
      <c r="AN49" s="73"/>
      <c r="AO49" s="77"/>
      <c r="AP49" s="76"/>
      <c r="AQ49" s="73"/>
      <c r="AR49" s="73"/>
      <c r="AS49" s="77"/>
      <c r="AT49" s="77"/>
      <c r="AU49" s="73"/>
      <c r="AV49" s="73"/>
      <c r="AW49" s="73"/>
      <c r="AX49" s="73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60"/>
      <c r="BJ49" s="60"/>
      <c r="BK49" s="60"/>
      <c r="BL49" s="60"/>
      <c r="BM49" s="60"/>
      <c r="BN49" s="60"/>
      <c r="BO49" s="60"/>
      <c r="BP49" s="60"/>
    </row>
    <row r="50" spans="1:68" s="47" customFormat="1" ht="30.75" customHeight="1">
      <c r="A50" s="192" t="s">
        <v>76</v>
      </c>
      <c r="B50" s="143"/>
      <c r="C50" s="192">
        <v>24</v>
      </c>
      <c r="D50" s="143"/>
      <c r="E50" s="192">
        <v>4</v>
      </c>
      <c r="F50" s="143"/>
      <c r="G50" s="193">
        <v>9</v>
      </c>
      <c r="H50" s="143"/>
      <c r="I50" s="147">
        <v>3</v>
      </c>
      <c r="J50" s="146"/>
      <c r="K50" s="146"/>
      <c r="L50" s="143"/>
      <c r="M50" s="192">
        <v>3</v>
      </c>
      <c r="N50" s="143"/>
      <c r="O50" s="192">
        <f>SUM(C50:N50)</f>
        <v>43</v>
      </c>
      <c r="P50" s="143"/>
      <c r="Q50" s="73"/>
      <c r="R50" s="189" t="s">
        <v>54</v>
      </c>
      <c r="S50" s="146"/>
      <c r="T50" s="146"/>
      <c r="U50" s="146"/>
      <c r="V50" s="143"/>
      <c r="W50" s="192">
        <v>8</v>
      </c>
      <c r="X50" s="143"/>
      <c r="Y50" s="176">
        <v>3</v>
      </c>
      <c r="Z50" s="143"/>
      <c r="AA50" s="73"/>
      <c r="AB50" s="73"/>
      <c r="AC50" s="73"/>
      <c r="AD50" s="73"/>
      <c r="AE50" s="73"/>
      <c r="AF50" s="73"/>
      <c r="AG50" s="75"/>
      <c r="AH50" s="76"/>
      <c r="AI50" s="73"/>
      <c r="AJ50" s="73"/>
      <c r="AK50" s="77"/>
      <c r="AL50" s="73"/>
      <c r="AM50" s="73"/>
      <c r="AN50" s="73"/>
      <c r="AO50" s="77"/>
      <c r="AP50" s="76"/>
      <c r="AQ50" s="73"/>
      <c r="AR50" s="73"/>
      <c r="AS50" s="77"/>
      <c r="AT50" s="77"/>
      <c r="AU50" s="73"/>
      <c r="AV50" s="73"/>
      <c r="AW50" s="73"/>
      <c r="AX50" s="73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60"/>
      <c r="BJ50" s="60"/>
      <c r="BK50" s="60"/>
      <c r="BL50" s="60"/>
      <c r="BM50" s="60"/>
      <c r="BN50" s="60"/>
      <c r="BO50" s="60"/>
      <c r="BP50" s="60"/>
    </row>
    <row r="51" spans="1:68" s="47" customFormat="1" ht="19.5" customHeight="1">
      <c r="A51" s="192" t="s">
        <v>63</v>
      </c>
      <c r="B51" s="143"/>
      <c r="C51" s="192">
        <f>SUM(C47:D50)</f>
        <v>122</v>
      </c>
      <c r="D51" s="143"/>
      <c r="E51" s="192">
        <f>SUM(E47:F50)</f>
        <v>22</v>
      </c>
      <c r="F51" s="143"/>
      <c r="G51" s="193">
        <v>13</v>
      </c>
      <c r="H51" s="143"/>
      <c r="I51" s="147">
        <v>3</v>
      </c>
      <c r="J51" s="146"/>
      <c r="K51" s="146"/>
      <c r="L51" s="143"/>
      <c r="M51" s="192">
        <f>SUM(M47:N50)</f>
        <v>39</v>
      </c>
      <c r="N51" s="143"/>
      <c r="O51" s="192">
        <f>SUM(O47:P50)</f>
        <v>199</v>
      </c>
      <c r="P51" s="143"/>
      <c r="Q51" s="73"/>
      <c r="R51" s="73"/>
      <c r="S51" s="77"/>
      <c r="T51" s="77"/>
      <c r="U51" s="75"/>
      <c r="V51" s="73"/>
      <c r="W51" s="73"/>
      <c r="X51" s="73"/>
      <c r="Y51" s="73"/>
      <c r="Z51" s="76"/>
      <c r="AA51" s="73"/>
      <c r="AB51" s="73"/>
      <c r="AC51" s="73"/>
      <c r="AD51" s="73"/>
      <c r="AE51" s="73"/>
      <c r="AF51" s="73"/>
      <c r="AG51" s="75"/>
      <c r="AH51" s="76"/>
      <c r="AI51" s="73"/>
      <c r="AJ51" s="73"/>
      <c r="AK51" s="77"/>
      <c r="AL51" s="73"/>
      <c r="AM51" s="73"/>
      <c r="AN51" s="73"/>
      <c r="AO51" s="77"/>
      <c r="AP51" s="76"/>
      <c r="AQ51" s="73"/>
      <c r="AR51" s="73"/>
      <c r="AS51" s="77"/>
      <c r="AT51" s="77"/>
      <c r="AU51" s="73"/>
      <c r="AV51" s="73"/>
      <c r="AW51" s="73"/>
      <c r="AX51" s="73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60"/>
      <c r="BJ51" s="60"/>
      <c r="BK51" s="60"/>
      <c r="BL51" s="60"/>
      <c r="BM51" s="60"/>
      <c r="BN51" s="60"/>
      <c r="BO51" s="60"/>
      <c r="BP51" s="60"/>
    </row>
    <row r="52" spans="1:68" s="47" customFormat="1" ht="12.75" customHeight="1">
      <c r="A52" s="77"/>
      <c r="B52" s="75"/>
      <c r="C52" s="73"/>
      <c r="D52" s="73"/>
      <c r="E52" s="73"/>
      <c r="F52" s="73"/>
      <c r="G52" s="76"/>
      <c r="H52" s="73"/>
      <c r="I52" s="73"/>
      <c r="J52" s="73"/>
      <c r="K52" s="73"/>
      <c r="L52" s="73"/>
      <c r="M52" s="73"/>
      <c r="N52" s="73"/>
      <c r="O52" s="76"/>
      <c r="P52" s="73"/>
      <c r="Q52" s="73"/>
      <c r="R52" s="73"/>
      <c r="S52" s="73"/>
      <c r="T52" s="77"/>
      <c r="U52" s="75"/>
      <c r="V52" s="73"/>
      <c r="W52" s="73"/>
      <c r="X52" s="73"/>
      <c r="Y52" s="73"/>
      <c r="Z52" s="76"/>
      <c r="AA52" s="73"/>
      <c r="AB52" s="73"/>
      <c r="AC52" s="73"/>
      <c r="AD52" s="73"/>
      <c r="AE52" s="73"/>
      <c r="AF52" s="73"/>
      <c r="AG52" s="75"/>
      <c r="AH52" s="76"/>
      <c r="AI52" s="73"/>
      <c r="AJ52" s="73"/>
      <c r="AK52" s="77"/>
      <c r="AL52" s="73"/>
      <c r="AM52" s="73"/>
      <c r="AN52" s="73"/>
      <c r="AO52" s="77"/>
      <c r="AP52" s="76"/>
      <c r="AQ52" s="73"/>
      <c r="AR52" s="73"/>
      <c r="AS52" s="77"/>
      <c r="AT52" s="77"/>
      <c r="AU52" s="73"/>
      <c r="AV52" s="73"/>
      <c r="AW52" s="73"/>
      <c r="AX52" s="73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60"/>
      <c r="BJ52" s="60"/>
      <c r="BK52" s="60"/>
      <c r="BL52" s="60"/>
      <c r="BM52" s="60"/>
      <c r="BN52" s="60"/>
      <c r="BO52" s="60"/>
      <c r="BP52" s="60"/>
    </row>
    <row r="53" spans="1:68" s="47" customFormat="1" ht="19.5" customHeight="1">
      <c r="A53" s="77"/>
      <c r="B53" s="75"/>
      <c r="C53" s="73"/>
      <c r="D53" s="73"/>
      <c r="E53" s="73"/>
      <c r="F53" s="73"/>
      <c r="G53" s="76"/>
      <c r="H53" s="73"/>
      <c r="I53" s="73"/>
      <c r="J53" s="73"/>
      <c r="K53" s="73"/>
      <c r="L53" s="73"/>
      <c r="M53" s="73"/>
      <c r="N53" s="73"/>
      <c r="O53" s="76"/>
      <c r="P53" s="73"/>
      <c r="Q53" s="73"/>
      <c r="R53" s="73"/>
      <c r="S53" s="73"/>
      <c r="T53" s="77"/>
      <c r="U53" s="75"/>
      <c r="V53" s="73"/>
      <c r="W53" s="78" t="s">
        <v>77</v>
      </c>
      <c r="X53" s="73"/>
      <c r="Y53" s="73"/>
      <c r="Z53" s="76"/>
      <c r="AA53" s="73"/>
      <c r="AB53" s="73"/>
      <c r="AC53" s="73"/>
      <c r="AD53" s="73"/>
      <c r="AE53" s="73"/>
      <c r="AF53" s="73"/>
      <c r="AG53" s="75"/>
      <c r="AH53" s="76"/>
      <c r="AI53" s="73"/>
      <c r="AJ53" s="73"/>
      <c r="AK53" s="77"/>
      <c r="AL53" s="73"/>
      <c r="AM53" s="73"/>
      <c r="AN53" s="73"/>
      <c r="AO53" s="77"/>
      <c r="AP53" s="76"/>
      <c r="AQ53" s="73"/>
      <c r="AR53" s="73"/>
      <c r="AS53" s="77"/>
      <c r="AT53" s="77"/>
      <c r="AU53" s="73"/>
      <c r="AV53" s="73"/>
      <c r="AW53" s="73"/>
      <c r="AX53" s="73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60"/>
      <c r="BJ53" s="60"/>
      <c r="BK53" s="60"/>
      <c r="BL53" s="60"/>
      <c r="BM53" s="60"/>
      <c r="BN53" s="60"/>
      <c r="BO53" s="60"/>
      <c r="BP53" s="60"/>
    </row>
    <row r="54" spans="1:68" s="47" customFormat="1" ht="10.5" customHeight="1">
      <c r="A54" s="77"/>
      <c r="B54" s="75"/>
      <c r="C54" s="73"/>
      <c r="D54" s="73"/>
      <c r="E54" s="73"/>
      <c r="F54" s="73"/>
      <c r="G54" s="76"/>
      <c r="H54" s="73"/>
      <c r="I54" s="73"/>
      <c r="J54" s="73"/>
      <c r="K54" s="73"/>
      <c r="L54" s="73"/>
      <c r="M54" s="73"/>
      <c r="N54" s="73"/>
      <c r="O54" s="76"/>
      <c r="P54" s="73"/>
      <c r="Q54" s="73"/>
      <c r="R54" s="73"/>
      <c r="S54" s="73"/>
      <c r="T54" s="77"/>
      <c r="U54" s="75"/>
      <c r="V54" s="73"/>
      <c r="W54" s="78"/>
      <c r="X54" s="73"/>
      <c r="Y54" s="73"/>
      <c r="Z54" s="76"/>
      <c r="AA54" s="73"/>
      <c r="AB54" s="73"/>
      <c r="AC54" s="73"/>
      <c r="AD54" s="73"/>
      <c r="AE54" s="73"/>
      <c r="AF54" s="73"/>
      <c r="AG54" s="75"/>
      <c r="AH54" s="76"/>
      <c r="AI54" s="73"/>
      <c r="AJ54" s="73"/>
      <c r="AK54" s="77"/>
      <c r="AL54" s="73"/>
      <c r="AM54" s="73"/>
      <c r="AN54" s="73"/>
      <c r="AO54" s="77"/>
      <c r="AP54" s="76"/>
      <c r="AQ54" s="73"/>
      <c r="AR54" s="73"/>
      <c r="AS54" s="77"/>
      <c r="AT54" s="77"/>
      <c r="AU54" s="73"/>
      <c r="AV54" s="73"/>
      <c r="AW54" s="73"/>
      <c r="AX54" s="73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60"/>
      <c r="BJ54" s="60"/>
      <c r="BK54" s="60"/>
      <c r="BL54" s="60"/>
      <c r="BM54" s="60"/>
      <c r="BN54" s="60"/>
      <c r="BO54" s="60"/>
      <c r="BP54" s="60"/>
    </row>
    <row r="55" spans="1:68" s="47" customFormat="1" ht="22.5" customHeight="1">
      <c r="A55" s="199" t="s">
        <v>78</v>
      </c>
      <c r="B55" s="165"/>
      <c r="C55" s="202" t="s">
        <v>79</v>
      </c>
      <c r="D55" s="164"/>
      <c r="E55" s="164"/>
      <c r="F55" s="164"/>
      <c r="G55" s="164"/>
      <c r="H55" s="164"/>
      <c r="I55" s="164"/>
      <c r="J55" s="164"/>
      <c r="K55" s="164"/>
      <c r="L55" s="164"/>
      <c r="M55" s="165"/>
      <c r="N55" s="142" t="s">
        <v>80</v>
      </c>
      <c r="O55" s="146"/>
      <c r="P55" s="146"/>
      <c r="Q55" s="146"/>
      <c r="R55" s="146"/>
      <c r="S55" s="143"/>
      <c r="T55" s="199" t="s">
        <v>81</v>
      </c>
      <c r="U55" s="165"/>
      <c r="V55" s="142" t="s">
        <v>82</v>
      </c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3"/>
      <c r="AH55" s="142" t="s">
        <v>83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3"/>
      <c r="AX55" s="7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60"/>
      <c r="BJ55" s="60"/>
      <c r="BK55" s="60"/>
      <c r="BL55" s="60"/>
      <c r="BM55" s="60"/>
      <c r="BN55" s="60"/>
      <c r="BO55" s="60"/>
      <c r="BP55" s="60"/>
    </row>
    <row r="56" spans="1:68" s="47" customFormat="1" ht="19.5" customHeight="1">
      <c r="A56" s="200"/>
      <c r="B56" s="157"/>
      <c r="C56" s="200"/>
      <c r="D56" s="156"/>
      <c r="E56" s="156"/>
      <c r="F56" s="156"/>
      <c r="G56" s="156"/>
      <c r="H56" s="156"/>
      <c r="I56" s="156"/>
      <c r="J56" s="156"/>
      <c r="K56" s="156"/>
      <c r="L56" s="156"/>
      <c r="M56" s="157"/>
      <c r="N56" s="204" t="s">
        <v>84</v>
      </c>
      <c r="O56" s="165"/>
      <c r="P56" s="204" t="s">
        <v>85</v>
      </c>
      <c r="Q56" s="165"/>
      <c r="R56" s="204" t="s">
        <v>86</v>
      </c>
      <c r="S56" s="165"/>
      <c r="T56" s="200"/>
      <c r="U56" s="157"/>
      <c r="V56" s="204" t="s">
        <v>87</v>
      </c>
      <c r="W56" s="165"/>
      <c r="X56" s="142" t="s">
        <v>88</v>
      </c>
      <c r="Y56" s="146"/>
      <c r="Z56" s="146"/>
      <c r="AA56" s="146"/>
      <c r="AB56" s="146"/>
      <c r="AC56" s="146"/>
      <c r="AD56" s="146"/>
      <c r="AE56" s="143"/>
      <c r="AF56" s="204" t="s">
        <v>89</v>
      </c>
      <c r="AG56" s="165"/>
      <c r="AH56" s="144" t="s">
        <v>90</v>
      </c>
      <c r="AI56" s="146"/>
      <c r="AJ56" s="146"/>
      <c r="AK56" s="143"/>
      <c r="AL56" s="144" t="s">
        <v>91</v>
      </c>
      <c r="AM56" s="146"/>
      <c r="AN56" s="146"/>
      <c r="AO56" s="143"/>
      <c r="AP56" s="144" t="s">
        <v>92</v>
      </c>
      <c r="AQ56" s="146"/>
      <c r="AR56" s="146"/>
      <c r="AS56" s="143"/>
      <c r="AT56" s="144" t="s">
        <v>93</v>
      </c>
      <c r="AU56" s="146"/>
      <c r="AV56" s="146"/>
      <c r="AW56" s="143"/>
      <c r="AX56" s="80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60"/>
      <c r="BJ56" s="60"/>
      <c r="BK56" s="60"/>
      <c r="BL56" s="60"/>
      <c r="BM56" s="60"/>
      <c r="BN56" s="60"/>
      <c r="BO56" s="60"/>
      <c r="BP56" s="60"/>
    </row>
    <row r="57" spans="1:68" s="47" customFormat="1" ht="19.5" customHeight="1">
      <c r="A57" s="200"/>
      <c r="B57" s="157"/>
      <c r="C57" s="200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200"/>
      <c r="O57" s="157"/>
      <c r="P57" s="200"/>
      <c r="Q57" s="157"/>
      <c r="R57" s="200"/>
      <c r="S57" s="157"/>
      <c r="T57" s="200"/>
      <c r="U57" s="157"/>
      <c r="V57" s="200"/>
      <c r="W57" s="157"/>
      <c r="X57" s="204" t="s">
        <v>94</v>
      </c>
      <c r="Y57" s="165"/>
      <c r="Z57" s="144" t="s">
        <v>95</v>
      </c>
      <c r="AA57" s="146"/>
      <c r="AB57" s="146"/>
      <c r="AC57" s="146"/>
      <c r="AD57" s="146"/>
      <c r="AE57" s="143"/>
      <c r="AF57" s="200"/>
      <c r="AG57" s="157"/>
      <c r="AH57" s="144" t="s">
        <v>96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3"/>
      <c r="AX57" s="80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60"/>
      <c r="BJ57" s="60"/>
      <c r="BK57" s="60"/>
      <c r="BL57" s="60"/>
      <c r="BM57" s="60"/>
      <c r="BN57" s="60"/>
      <c r="BO57" s="60"/>
      <c r="BP57" s="60"/>
    </row>
    <row r="58" spans="1:68" s="47" customFormat="1" ht="19.5" customHeight="1">
      <c r="A58" s="200"/>
      <c r="B58" s="157"/>
      <c r="C58" s="200"/>
      <c r="D58" s="156"/>
      <c r="E58" s="156"/>
      <c r="F58" s="156"/>
      <c r="G58" s="156"/>
      <c r="H58" s="156"/>
      <c r="I58" s="156"/>
      <c r="J58" s="156"/>
      <c r="K58" s="156"/>
      <c r="L58" s="156"/>
      <c r="M58" s="157"/>
      <c r="N58" s="200"/>
      <c r="O58" s="157"/>
      <c r="P58" s="200"/>
      <c r="Q58" s="157"/>
      <c r="R58" s="200"/>
      <c r="S58" s="157"/>
      <c r="T58" s="200"/>
      <c r="U58" s="157"/>
      <c r="V58" s="200"/>
      <c r="W58" s="157"/>
      <c r="X58" s="200"/>
      <c r="Y58" s="157"/>
      <c r="Z58" s="199" t="s">
        <v>97</v>
      </c>
      <c r="AA58" s="165"/>
      <c r="AB58" s="204" t="s">
        <v>98</v>
      </c>
      <c r="AC58" s="165"/>
      <c r="AD58" s="204" t="s">
        <v>99</v>
      </c>
      <c r="AE58" s="165"/>
      <c r="AF58" s="200"/>
      <c r="AG58" s="157"/>
      <c r="AH58" s="144">
        <v>1</v>
      </c>
      <c r="AI58" s="143"/>
      <c r="AJ58" s="144">
        <v>2</v>
      </c>
      <c r="AK58" s="143"/>
      <c r="AL58" s="144">
        <v>3</v>
      </c>
      <c r="AM58" s="143"/>
      <c r="AN58" s="144">
        <v>4</v>
      </c>
      <c r="AO58" s="143"/>
      <c r="AP58" s="144">
        <v>5</v>
      </c>
      <c r="AQ58" s="143"/>
      <c r="AR58" s="144">
        <v>6</v>
      </c>
      <c r="AS58" s="143"/>
      <c r="AT58" s="144">
        <v>7</v>
      </c>
      <c r="AU58" s="143"/>
      <c r="AV58" s="144">
        <v>8</v>
      </c>
      <c r="AW58" s="143"/>
      <c r="AX58" s="80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60"/>
      <c r="BJ58" s="60"/>
      <c r="BK58" s="60"/>
      <c r="BL58" s="60"/>
      <c r="BM58" s="60"/>
      <c r="BN58" s="60"/>
      <c r="BO58" s="60"/>
      <c r="BP58" s="60"/>
    </row>
    <row r="59" spans="1:68" s="47" customFormat="1" ht="23.25" customHeight="1">
      <c r="A59" s="200"/>
      <c r="B59" s="157"/>
      <c r="C59" s="200"/>
      <c r="D59" s="156"/>
      <c r="E59" s="156"/>
      <c r="F59" s="156"/>
      <c r="G59" s="156"/>
      <c r="H59" s="156"/>
      <c r="I59" s="156"/>
      <c r="J59" s="156"/>
      <c r="K59" s="156"/>
      <c r="L59" s="156"/>
      <c r="M59" s="157"/>
      <c r="N59" s="200"/>
      <c r="O59" s="157"/>
      <c r="P59" s="200"/>
      <c r="Q59" s="157"/>
      <c r="R59" s="200"/>
      <c r="S59" s="157"/>
      <c r="T59" s="200"/>
      <c r="U59" s="157"/>
      <c r="V59" s="200"/>
      <c r="W59" s="157"/>
      <c r="X59" s="200"/>
      <c r="Y59" s="157"/>
      <c r="Z59" s="200"/>
      <c r="AA59" s="157"/>
      <c r="AB59" s="200"/>
      <c r="AC59" s="157"/>
      <c r="AD59" s="200"/>
      <c r="AE59" s="157"/>
      <c r="AF59" s="200"/>
      <c r="AG59" s="157"/>
      <c r="AH59" s="144" t="s">
        <v>100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3"/>
      <c r="AX59" s="80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60"/>
      <c r="BJ59" s="60"/>
      <c r="BK59" s="60"/>
      <c r="BL59" s="60"/>
      <c r="BM59" s="60"/>
      <c r="BN59" s="60"/>
      <c r="BO59" s="60"/>
      <c r="BP59" s="60"/>
    </row>
    <row r="60" spans="1:68" s="47" customFormat="1" ht="21.75" customHeight="1">
      <c r="A60" s="201"/>
      <c r="B60" s="184"/>
      <c r="C60" s="201"/>
      <c r="D60" s="203"/>
      <c r="E60" s="203"/>
      <c r="F60" s="203"/>
      <c r="G60" s="203"/>
      <c r="H60" s="203"/>
      <c r="I60" s="203"/>
      <c r="J60" s="203"/>
      <c r="K60" s="203"/>
      <c r="L60" s="203"/>
      <c r="M60" s="184"/>
      <c r="N60" s="201"/>
      <c r="O60" s="184"/>
      <c r="P60" s="201"/>
      <c r="Q60" s="184"/>
      <c r="R60" s="201"/>
      <c r="S60" s="184"/>
      <c r="T60" s="201"/>
      <c r="U60" s="184"/>
      <c r="V60" s="201"/>
      <c r="W60" s="184"/>
      <c r="X60" s="201"/>
      <c r="Y60" s="184"/>
      <c r="Z60" s="201"/>
      <c r="AA60" s="184"/>
      <c r="AB60" s="201"/>
      <c r="AC60" s="184"/>
      <c r="AD60" s="201"/>
      <c r="AE60" s="184"/>
      <c r="AF60" s="201"/>
      <c r="AG60" s="184"/>
      <c r="AH60" s="198">
        <v>16</v>
      </c>
      <c r="AI60" s="143"/>
      <c r="AJ60" s="198">
        <v>18</v>
      </c>
      <c r="AK60" s="143"/>
      <c r="AL60" s="198">
        <v>16</v>
      </c>
      <c r="AM60" s="143"/>
      <c r="AN60" s="198">
        <v>16</v>
      </c>
      <c r="AO60" s="143"/>
      <c r="AP60" s="198">
        <v>16</v>
      </c>
      <c r="AQ60" s="143"/>
      <c r="AR60" s="198">
        <v>16</v>
      </c>
      <c r="AS60" s="143"/>
      <c r="AT60" s="198">
        <v>16</v>
      </c>
      <c r="AU60" s="143"/>
      <c r="AV60" s="198">
        <v>8</v>
      </c>
      <c r="AW60" s="143"/>
      <c r="AX60" s="81"/>
      <c r="AY60" s="56">
        <v>1</v>
      </c>
      <c r="AZ60" s="57">
        <v>2</v>
      </c>
      <c r="BA60" s="57">
        <v>3</v>
      </c>
      <c r="BB60" s="57">
        <v>4</v>
      </c>
      <c r="BC60" s="57">
        <v>5</v>
      </c>
      <c r="BD60" s="57">
        <v>6</v>
      </c>
      <c r="BE60" s="57">
        <v>7</v>
      </c>
      <c r="BF60" s="57">
        <v>8</v>
      </c>
      <c r="BG60" s="57"/>
      <c r="BH60" s="59"/>
      <c r="BI60" s="60"/>
      <c r="BJ60" s="60"/>
      <c r="BK60" s="60"/>
      <c r="BL60" s="60"/>
      <c r="BM60" s="60"/>
      <c r="BN60" s="60"/>
      <c r="BO60" s="60"/>
      <c r="BP60" s="60"/>
    </row>
    <row r="61" spans="1:68" s="47" customFormat="1" ht="15.75" customHeight="1">
      <c r="A61" s="144">
        <v>1</v>
      </c>
      <c r="B61" s="143"/>
      <c r="C61" s="142">
        <v>2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3"/>
      <c r="N61" s="142">
        <v>3</v>
      </c>
      <c r="O61" s="143"/>
      <c r="P61" s="142">
        <v>4</v>
      </c>
      <c r="Q61" s="143"/>
      <c r="R61" s="142">
        <v>5</v>
      </c>
      <c r="S61" s="143"/>
      <c r="T61" s="144">
        <v>6</v>
      </c>
      <c r="U61" s="143"/>
      <c r="V61" s="142">
        <v>7</v>
      </c>
      <c r="W61" s="143"/>
      <c r="X61" s="142">
        <v>8</v>
      </c>
      <c r="Y61" s="143"/>
      <c r="Z61" s="144">
        <v>9</v>
      </c>
      <c r="AA61" s="143"/>
      <c r="AB61" s="142">
        <v>10</v>
      </c>
      <c r="AC61" s="143"/>
      <c r="AD61" s="142">
        <v>11</v>
      </c>
      <c r="AE61" s="143"/>
      <c r="AF61" s="142">
        <v>12</v>
      </c>
      <c r="AG61" s="143"/>
      <c r="AH61" s="144">
        <v>13</v>
      </c>
      <c r="AI61" s="143"/>
      <c r="AJ61" s="144">
        <v>14</v>
      </c>
      <c r="AK61" s="143"/>
      <c r="AL61" s="144">
        <v>15</v>
      </c>
      <c r="AM61" s="143"/>
      <c r="AN61" s="144">
        <v>16</v>
      </c>
      <c r="AO61" s="143"/>
      <c r="AP61" s="144">
        <v>17</v>
      </c>
      <c r="AQ61" s="143"/>
      <c r="AR61" s="144">
        <v>18</v>
      </c>
      <c r="AS61" s="143"/>
      <c r="AT61" s="144">
        <v>19</v>
      </c>
      <c r="AU61" s="143"/>
      <c r="AV61" s="144">
        <v>20</v>
      </c>
      <c r="AW61" s="146"/>
      <c r="AX61" s="62"/>
      <c r="AY61" s="56"/>
      <c r="AZ61" s="57"/>
      <c r="BA61" s="57"/>
      <c r="BB61" s="57"/>
      <c r="BC61" s="57"/>
      <c r="BD61" s="57"/>
      <c r="BE61" s="57"/>
      <c r="BF61" s="57"/>
      <c r="BG61" s="57">
        <f t="shared" ref="BG61:BG103" si="0">SUM(AY61:BF61)</f>
        <v>0</v>
      </c>
      <c r="BH61" s="59"/>
      <c r="BI61" s="60"/>
      <c r="BJ61" s="60"/>
      <c r="BK61" s="60"/>
      <c r="BL61" s="60"/>
      <c r="BM61" s="60"/>
      <c r="BN61" s="60"/>
      <c r="BO61" s="60"/>
      <c r="BP61" s="60"/>
    </row>
    <row r="62" spans="1:68" s="47" customFormat="1" ht="21.75" customHeight="1">
      <c r="A62" s="153" t="s">
        <v>101</v>
      </c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65"/>
      <c r="AY62" s="56"/>
      <c r="AZ62" s="57"/>
      <c r="BA62" s="57"/>
      <c r="BB62" s="57"/>
      <c r="BC62" s="57"/>
      <c r="BD62" s="57"/>
      <c r="BE62" s="57"/>
      <c r="BF62" s="57"/>
      <c r="BG62" s="57">
        <f t="shared" si="0"/>
        <v>0</v>
      </c>
      <c r="BH62" s="59"/>
      <c r="BI62" s="60"/>
      <c r="BJ62" s="60"/>
      <c r="BK62" s="60"/>
      <c r="BL62" s="60"/>
      <c r="BM62" s="60"/>
      <c r="BN62" s="60"/>
      <c r="BO62" s="60"/>
      <c r="BP62" s="60"/>
    </row>
    <row r="63" spans="1:68" s="47" customFormat="1" ht="21.75" customHeight="1">
      <c r="A63" s="153" t="s">
        <v>102</v>
      </c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65"/>
      <c r="AY63" s="56"/>
      <c r="AZ63" s="57"/>
      <c r="BA63" s="57"/>
      <c r="BB63" s="57"/>
      <c r="BC63" s="57"/>
      <c r="BD63" s="57"/>
      <c r="BE63" s="57"/>
      <c r="BF63" s="57"/>
      <c r="BG63" s="57">
        <f t="shared" si="0"/>
        <v>0</v>
      </c>
      <c r="BH63" s="59"/>
      <c r="BI63" s="60"/>
      <c r="BJ63" s="60"/>
      <c r="BK63" s="60"/>
      <c r="BL63" s="60"/>
      <c r="BM63" s="60"/>
      <c r="BN63" s="60"/>
      <c r="BO63" s="60"/>
      <c r="BP63" s="60"/>
    </row>
    <row r="64" spans="1:68" s="47" customFormat="1" ht="21.75" customHeight="1">
      <c r="A64" s="144" t="s">
        <v>103</v>
      </c>
      <c r="B64" s="143"/>
      <c r="C64" s="145" t="s">
        <v>104</v>
      </c>
      <c r="D64" s="146"/>
      <c r="E64" s="146"/>
      <c r="F64" s="146"/>
      <c r="G64" s="146"/>
      <c r="H64" s="146"/>
      <c r="I64" s="146"/>
      <c r="J64" s="146"/>
      <c r="K64" s="146"/>
      <c r="L64" s="146"/>
      <c r="M64" s="143"/>
      <c r="N64" s="142">
        <v>4</v>
      </c>
      <c r="O64" s="143"/>
      <c r="P64" s="142"/>
      <c r="Q64" s="143"/>
      <c r="R64" s="142"/>
      <c r="S64" s="143"/>
      <c r="T64" s="144">
        <v>5</v>
      </c>
      <c r="U64" s="143"/>
      <c r="V64" s="142">
        <f>T64*30</f>
        <v>150</v>
      </c>
      <c r="W64" s="143"/>
      <c r="X64" s="142">
        <f t="shared" ref="X64:X69" si="1">SUM(Z64:AE64)</f>
        <v>50</v>
      </c>
      <c r="Y64" s="143"/>
      <c r="Z64" s="144">
        <v>32</v>
      </c>
      <c r="AA64" s="143"/>
      <c r="AB64" s="142"/>
      <c r="AC64" s="143"/>
      <c r="AD64" s="142">
        <v>18</v>
      </c>
      <c r="AE64" s="143"/>
      <c r="AF64" s="142">
        <f t="shared" ref="AF64:AF69" si="2">V64-X64</f>
        <v>100</v>
      </c>
      <c r="AG64" s="143"/>
      <c r="AH64" s="54"/>
      <c r="AI64" s="55"/>
      <c r="AJ64" s="54"/>
      <c r="AK64" s="55"/>
      <c r="AL64" s="54"/>
      <c r="AM64" s="55"/>
      <c r="AN64" s="54">
        <v>3</v>
      </c>
      <c r="AO64" s="55"/>
      <c r="AP64" s="54"/>
      <c r="AQ64" s="55"/>
      <c r="AR64" s="54"/>
      <c r="AS64" s="55"/>
      <c r="AT64" s="54"/>
      <c r="AU64" s="55"/>
      <c r="AV64" s="54"/>
      <c r="AW64" s="55"/>
      <c r="AX64" s="60"/>
      <c r="AY64" s="56"/>
      <c r="AZ64" s="57"/>
      <c r="BA64" s="57"/>
      <c r="BB64" s="57">
        <v>5</v>
      </c>
      <c r="BC64" s="57"/>
      <c r="BD64" s="57"/>
      <c r="BE64" s="57"/>
      <c r="BF64" s="57"/>
      <c r="BG64" s="57">
        <f t="shared" si="0"/>
        <v>5</v>
      </c>
      <c r="BH64" s="59"/>
      <c r="BI64" s="60"/>
      <c r="BJ64" s="60"/>
      <c r="BK64" s="60"/>
      <c r="BL64" s="60"/>
      <c r="BM64" s="60"/>
      <c r="BN64" s="60"/>
      <c r="BO64" s="60"/>
      <c r="BP64" s="60"/>
    </row>
    <row r="65" spans="1:68" s="47" customFormat="1" ht="30" customHeight="1">
      <c r="A65" s="144" t="s">
        <v>105</v>
      </c>
      <c r="B65" s="143"/>
      <c r="C65" s="145" t="s">
        <v>106</v>
      </c>
      <c r="D65" s="146"/>
      <c r="E65" s="146"/>
      <c r="F65" s="146"/>
      <c r="G65" s="146"/>
      <c r="H65" s="146"/>
      <c r="I65" s="146"/>
      <c r="J65" s="146"/>
      <c r="K65" s="146"/>
      <c r="L65" s="146"/>
      <c r="M65" s="143"/>
      <c r="N65" s="142"/>
      <c r="O65" s="143"/>
      <c r="P65" s="142" t="s">
        <v>107</v>
      </c>
      <c r="Q65" s="143"/>
      <c r="R65" s="142"/>
      <c r="S65" s="143"/>
      <c r="T65" s="144">
        <v>3</v>
      </c>
      <c r="U65" s="143"/>
      <c r="V65" s="142">
        <f>T65*30</f>
        <v>90</v>
      </c>
      <c r="W65" s="143"/>
      <c r="X65" s="142">
        <f t="shared" si="1"/>
        <v>40</v>
      </c>
      <c r="Y65" s="143"/>
      <c r="Z65" s="144">
        <v>20</v>
      </c>
      <c r="AA65" s="143"/>
      <c r="AB65" s="142"/>
      <c r="AC65" s="143"/>
      <c r="AD65" s="142">
        <v>20</v>
      </c>
      <c r="AE65" s="143"/>
      <c r="AF65" s="142">
        <f t="shared" si="2"/>
        <v>50</v>
      </c>
      <c r="AG65" s="143"/>
      <c r="AH65" s="54">
        <v>2.5</v>
      </c>
      <c r="AI65" s="55"/>
      <c r="AJ65" s="54"/>
      <c r="AK65" s="55"/>
      <c r="AL65" s="54"/>
      <c r="AM65" s="55"/>
      <c r="AN65" s="54"/>
      <c r="AO65" s="55"/>
      <c r="AP65" s="54"/>
      <c r="AQ65" s="55"/>
      <c r="AR65" s="54"/>
      <c r="AS65" s="55"/>
      <c r="AT65" s="54"/>
      <c r="AU65" s="55"/>
      <c r="AV65" s="54"/>
      <c r="AW65" s="62"/>
      <c r="AX65" s="62"/>
      <c r="AY65" s="56">
        <v>3</v>
      </c>
      <c r="AZ65" s="57"/>
      <c r="BA65" s="57"/>
      <c r="BB65" s="57"/>
      <c r="BC65" s="57"/>
      <c r="BD65" s="57"/>
      <c r="BE65" s="57"/>
      <c r="BF65" s="57"/>
      <c r="BG65" s="57">
        <f t="shared" si="0"/>
        <v>3</v>
      </c>
      <c r="BH65" s="59"/>
      <c r="BI65" s="60"/>
      <c r="BJ65" s="60"/>
      <c r="BK65" s="60"/>
      <c r="BL65" s="60"/>
      <c r="BM65" s="60"/>
      <c r="BN65" s="60"/>
      <c r="BO65" s="60"/>
      <c r="BP65" s="60"/>
    </row>
    <row r="66" spans="1:68" s="47" customFormat="1" ht="32.25" customHeight="1">
      <c r="A66" s="144" t="s">
        <v>108</v>
      </c>
      <c r="B66" s="143"/>
      <c r="C66" s="145" t="s">
        <v>109</v>
      </c>
      <c r="D66" s="146"/>
      <c r="E66" s="146"/>
      <c r="F66" s="146"/>
      <c r="G66" s="146"/>
      <c r="H66" s="146"/>
      <c r="I66" s="146"/>
      <c r="J66" s="146"/>
      <c r="K66" s="146"/>
      <c r="L66" s="146"/>
      <c r="M66" s="143"/>
      <c r="N66" s="142"/>
      <c r="O66" s="143"/>
      <c r="P66" s="142" t="s">
        <v>107</v>
      </c>
      <c r="Q66" s="143"/>
      <c r="R66" s="142"/>
      <c r="S66" s="143"/>
      <c r="T66" s="144">
        <v>3</v>
      </c>
      <c r="U66" s="143"/>
      <c r="V66" s="142">
        <f>T66*30</f>
        <v>90</v>
      </c>
      <c r="W66" s="143"/>
      <c r="X66" s="142">
        <f t="shared" si="1"/>
        <v>30</v>
      </c>
      <c r="Y66" s="143"/>
      <c r="Z66" s="144">
        <v>4</v>
      </c>
      <c r="AA66" s="143"/>
      <c r="AB66" s="142"/>
      <c r="AC66" s="143"/>
      <c r="AD66" s="142">
        <v>26</v>
      </c>
      <c r="AE66" s="143"/>
      <c r="AF66" s="142">
        <f t="shared" si="2"/>
        <v>60</v>
      </c>
      <c r="AG66" s="143"/>
      <c r="AH66" s="54">
        <v>2</v>
      </c>
      <c r="AI66" s="55"/>
      <c r="AJ66" s="54"/>
      <c r="AK66" s="55"/>
      <c r="AL66" s="54"/>
      <c r="AM66" s="55"/>
      <c r="AN66" s="54"/>
      <c r="AO66" s="55"/>
      <c r="AP66" s="54"/>
      <c r="AQ66" s="55"/>
      <c r="AR66" s="54"/>
      <c r="AS66" s="55"/>
      <c r="AT66" s="54"/>
      <c r="AU66" s="55"/>
      <c r="AV66" s="54"/>
      <c r="AW66" s="55"/>
      <c r="AX66" s="60"/>
      <c r="AY66" s="56">
        <v>3</v>
      </c>
      <c r="AZ66" s="57"/>
      <c r="BA66" s="57"/>
      <c r="BB66" s="57"/>
      <c r="BC66" s="57"/>
      <c r="BD66" s="57"/>
      <c r="BE66" s="57"/>
      <c r="BF66" s="57"/>
      <c r="BG66" s="57">
        <f t="shared" si="0"/>
        <v>3</v>
      </c>
      <c r="BH66" s="59"/>
      <c r="BI66" s="60"/>
      <c r="BJ66" s="60"/>
      <c r="BK66" s="60"/>
      <c r="BL66" s="60"/>
      <c r="BM66" s="60"/>
      <c r="BN66" s="60"/>
      <c r="BO66" s="60"/>
      <c r="BP66" s="60"/>
    </row>
    <row r="67" spans="1:68" s="47" customFormat="1" ht="15" customHeight="1">
      <c r="A67" s="144" t="s">
        <v>110</v>
      </c>
      <c r="B67" s="143"/>
      <c r="C67" s="145" t="s">
        <v>111</v>
      </c>
      <c r="D67" s="146"/>
      <c r="E67" s="146"/>
      <c r="F67" s="146"/>
      <c r="G67" s="146"/>
      <c r="H67" s="146"/>
      <c r="I67" s="146"/>
      <c r="J67" s="146"/>
      <c r="K67" s="146"/>
      <c r="L67" s="146"/>
      <c r="M67" s="143"/>
      <c r="N67" s="142"/>
      <c r="O67" s="143"/>
      <c r="P67" s="142" t="s">
        <v>112</v>
      </c>
      <c r="Q67" s="143"/>
      <c r="R67" s="142"/>
      <c r="S67" s="143"/>
      <c r="T67" s="144">
        <v>5</v>
      </c>
      <c r="U67" s="143"/>
      <c r="V67" s="142">
        <f>T67*30</f>
        <v>150</v>
      </c>
      <c r="W67" s="143"/>
      <c r="X67" s="142">
        <f t="shared" si="1"/>
        <v>64</v>
      </c>
      <c r="Y67" s="143"/>
      <c r="Z67" s="144"/>
      <c r="AA67" s="143"/>
      <c r="AB67" s="142"/>
      <c r="AC67" s="143"/>
      <c r="AD67" s="142">
        <v>64</v>
      </c>
      <c r="AE67" s="143"/>
      <c r="AF67" s="142">
        <f t="shared" si="2"/>
        <v>86</v>
      </c>
      <c r="AG67" s="143"/>
      <c r="AH67" s="54"/>
      <c r="AI67" s="55"/>
      <c r="AJ67" s="54">
        <v>2</v>
      </c>
      <c r="AK67" s="55"/>
      <c r="AL67" s="54">
        <v>2</v>
      </c>
      <c r="AM67" s="55"/>
      <c r="AN67" s="54"/>
      <c r="AO67" s="55"/>
      <c r="AP67" s="54"/>
      <c r="AQ67" s="55"/>
      <c r="AR67" s="54"/>
      <c r="AS67" s="55"/>
      <c r="AT67" s="54"/>
      <c r="AU67" s="55"/>
      <c r="AV67" s="54"/>
      <c r="AW67" s="55"/>
      <c r="AX67" s="60"/>
      <c r="AY67" s="56"/>
      <c r="AZ67" s="57">
        <v>2</v>
      </c>
      <c r="BA67" s="57">
        <v>3</v>
      </c>
      <c r="BB67" s="57"/>
      <c r="BC67" s="57"/>
      <c r="BD67" s="57"/>
      <c r="BE67" s="57"/>
      <c r="BF67" s="57"/>
      <c r="BG67" s="57">
        <f t="shared" si="0"/>
        <v>5</v>
      </c>
      <c r="BH67" s="59"/>
      <c r="BI67" s="60"/>
      <c r="BJ67" s="60"/>
      <c r="BK67" s="60"/>
      <c r="BL67" s="60"/>
      <c r="BM67" s="60"/>
      <c r="BN67" s="60"/>
      <c r="BO67" s="60"/>
      <c r="BP67" s="60"/>
    </row>
    <row r="68" spans="1:68" s="47" customFormat="1" ht="45.75" customHeight="1">
      <c r="A68" s="144" t="s">
        <v>113</v>
      </c>
      <c r="B68" s="143"/>
      <c r="C68" s="145" t="s">
        <v>114</v>
      </c>
      <c r="D68" s="146"/>
      <c r="E68" s="146"/>
      <c r="F68" s="146"/>
      <c r="G68" s="146"/>
      <c r="H68" s="146"/>
      <c r="I68" s="146"/>
      <c r="J68" s="146"/>
      <c r="K68" s="146"/>
      <c r="L68" s="146"/>
      <c r="M68" s="143"/>
      <c r="N68" s="142"/>
      <c r="O68" s="143"/>
      <c r="P68" s="142" t="s">
        <v>115</v>
      </c>
      <c r="Q68" s="143"/>
      <c r="R68" s="142"/>
      <c r="S68" s="143"/>
      <c r="T68" s="144">
        <v>3</v>
      </c>
      <c r="U68" s="143"/>
      <c r="V68" s="142">
        <f>T68*30</f>
        <v>90</v>
      </c>
      <c r="W68" s="143"/>
      <c r="X68" s="142">
        <f t="shared" si="1"/>
        <v>30</v>
      </c>
      <c r="Y68" s="143"/>
      <c r="Z68" s="144">
        <v>24</v>
      </c>
      <c r="AA68" s="143"/>
      <c r="AB68" s="142"/>
      <c r="AC68" s="143"/>
      <c r="AD68" s="142">
        <v>6</v>
      </c>
      <c r="AE68" s="143"/>
      <c r="AF68" s="142">
        <f t="shared" si="2"/>
        <v>60</v>
      </c>
      <c r="AG68" s="143"/>
      <c r="AH68" s="54"/>
      <c r="AI68" s="55"/>
      <c r="AJ68" s="54">
        <v>2</v>
      </c>
      <c r="AK68" s="55"/>
      <c r="AL68" s="54"/>
      <c r="AM68" s="55"/>
      <c r="AN68" s="54"/>
      <c r="AO68" s="55"/>
      <c r="AP68" s="54"/>
      <c r="AQ68" s="55"/>
      <c r="AR68" s="54"/>
      <c r="AS68" s="55"/>
      <c r="AT68" s="54"/>
      <c r="AU68" s="55"/>
      <c r="AV68" s="54"/>
      <c r="AW68" s="55"/>
      <c r="AX68" s="60"/>
      <c r="AY68" s="56"/>
      <c r="AZ68" s="57">
        <v>3</v>
      </c>
      <c r="BA68" s="57"/>
      <c r="BB68" s="57"/>
      <c r="BC68" s="57"/>
      <c r="BD68" s="57"/>
      <c r="BE68" s="57"/>
      <c r="BF68" s="57"/>
      <c r="BG68" s="57">
        <f t="shared" si="0"/>
        <v>3</v>
      </c>
      <c r="BH68" s="60"/>
      <c r="BI68" s="60"/>
      <c r="BJ68" s="60"/>
      <c r="BK68" s="60"/>
      <c r="BL68" s="60"/>
      <c r="BM68" s="60"/>
      <c r="BN68" s="60"/>
      <c r="BO68" s="60"/>
      <c r="BP68" s="60"/>
    </row>
    <row r="69" spans="1:68" s="47" customFormat="1" ht="20.25" customHeight="1">
      <c r="A69" s="144" t="s">
        <v>116</v>
      </c>
      <c r="B69" s="143"/>
      <c r="C69" s="145" t="s">
        <v>117</v>
      </c>
      <c r="D69" s="146"/>
      <c r="E69" s="146"/>
      <c r="F69" s="146"/>
      <c r="G69" s="146"/>
      <c r="H69" s="146"/>
      <c r="I69" s="146"/>
      <c r="J69" s="146"/>
      <c r="K69" s="146"/>
      <c r="L69" s="146"/>
      <c r="M69" s="143"/>
      <c r="N69" s="142"/>
      <c r="O69" s="143"/>
      <c r="P69" s="142" t="s">
        <v>115</v>
      </c>
      <c r="Q69" s="143"/>
      <c r="R69" s="142"/>
      <c r="S69" s="143"/>
      <c r="T69" s="144">
        <v>3</v>
      </c>
      <c r="U69" s="143"/>
      <c r="V69" s="142">
        <v>90</v>
      </c>
      <c r="W69" s="143"/>
      <c r="X69" s="142">
        <f t="shared" si="1"/>
        <v>32</v>
      </c>
      <c r="Y69" s="143"/>
      <c r="Z69" s="144"/>
      <c r="AA69" s="143"/>
      <c r="AB69" s="142"/>
      <c r="AC69" s="143"/>
      <c r="AD69" s="142">
        <v>32</v>
      </c>
      <c r="AE69" s="143"/>
      <c r="AF69" s="142">
        <f t="shared" si="2"/>
        <v>58</v>
      </c>
      <c r="AG69" s="143"/>
      <c r="AH69" s="54">
        <v>1</v>
      </c>
      <c r="AI69" s="55"/>
      <c r="AJ69" s="54">
        <v>1</v>
      </c>
      <c r="AK69" s="55"/>
      <c r="AL69" s="54"/>
      <c r="AM69" s="55"/>
      <c r="AN69" s="54"/>
      <c r="AO69" s="55"/>
      <c r="AP69" s="161"/>
      <c r="AQ69" s="143"/>
      <c r="AR69" s="161"/>
      <c r="AS69" s="143"/>
      <c r="AT69" s="54"/>
      <c r="AU69" s="55"/>
      <c r="AV69" s="54"/>
      <c r="AW69" s="62"/>
      <c r="AX69" s="62"/>
      <c r="AY69" s="56">
        <v>1.5</v>
      </c>
      <c r="AZ69" s="57">
        <v>1.5</v>
      </c>
      <c r="BA69" s="57"/>
      <c r="BB69" s="57"/>
      <c r="BC69" s="57"/>
      <c r="BD69" s="57"/>
      <c r="BE69" s="57"/>
      <c r="BF69" s="57"/>
      <c r="BG69" s="57">
        <f t="shared" si="0"/>
        <v>3</v>
      </c>
      <c r="BH69" s="59"/>
      <c r="BI69" s="60"/>
      <c r="BJ69" s="60"/>
      <c r="BK69" s="60"/>
      <c r="BL69" s="60"/>
      <c r="BM69" s="60"/>
      <c r="BN69" s="60"/>
      <c r="BO69" s="60"/>
      <c r="BP69" s="60"/>
    </row>
    <row r="70" spans="1:68" ht="18" customHeight="1">
      <c r="A70" s="149"/>
      <c r="B70" s="143"/>
      <c r="C70" s="151" t="s">
        <v>118</v>
      </c>
      <c r="D70" s="146"/>
      <c r="E70" s="146"/>
      <c r="F70" s="146"/>
      <c r="G70" s="146"/>
      <c r="H70" s="146"/>
      <c r="I70" s="146"/>
      <c r="J70" s="146"/>
      <c r="K70" s="146"/>
      <c r="L70" s="146"/>
      <c r="M70" s="143"/>
      <c r="N70" s="150"/>
      <c r="O70" s="143"/>
      <c r="P70" s="150"/>
      <c r="Q70" s="143"/>
      <c r="R70" s="150"/>
      <c r="S70" s="143"/>
      <c r="T70" s="149">
        <f>SUM(T64:U69)</f>
        <v>22</v>
      </c>
      <c r="U70" s="143"/>
      <c r="V70" s="149">
        <f>SUM(V64:W69)</f>
        <v>660</v>
      </c>
      <c r="W70" s="143"/>
      <c r="X70" s="149">
        <f>SUM(X64:Y69)</f>
        <v>246</v>
      </c>
      <c r="Y70" s="143"/>
      <c r="Z70" s="149">
        <f>SUM(Z64:AA69)</f>
        <v>80</v>
      </c>
      <c r="AA70" s="143"/>
      <c r="AB70" s="149">
        <f>SUM(AB64:AC69)</f>
        <v>0</v>
      </c>
      <c r="AC70" s="143"/>
      <c r="AD70" s="149">
        <f>SUM(AD64:AE69)</f>
        <v>166</v>
      </c>
      <c r="AE70" s="143"/>
      <c r="AF70" s="149">
        <f>SUM(AF64:AG69)</f>
        <v>414</v>
      </c>
      <c r="AG70" s="143"/>
      <c r="AH70" s="149">
        <f>SUM(AH64:AI69)</f>
        <v>5.5</v>
      </c>
      <c r="AI70" s="143"/>
      <c r="AJ70" s="149">
        <f>SUM(AJ64:AK69)</f>
        <v>5</v>
      </c>
      <c r="AK70" s="143"/>
      <c r="AL70" s="149">
        <f>SUM(AL64:AM69)</f>
        <v>2</v>
      </c>
      <c r="AM70" s="143"/>
      <c r="AN70" s="149">
        <f>SUM(AN64:AO69)</f>
        <v>3</v>
      </c>
      <c r="AO70" s="143"/>
      <c r="AP70" s="149">
        <f>SUM(AP64:AQ69)</f>
        <v>0</v>
      </c>
      <c r="AQ70" s="143"/>
      <c r="AR70" s="149">
        <f>SUM(AR64:AS69)</f>
        <v>0</v>
      </c>
      <c r="AS70" s="143"/>
      <c r="AT70" s="149">
        <f>SUM(AT64:AU69)</f>
        <v>0</v>
      </c>
      <c r="AU70" s="143"/>
      <c r="AV70" s="149">
        <f>SUM(AV64:AW69)</f>
        <v>0</v>
      </c>
      <c r="AW70" s="143"/>
      <c r="AX70" s="24"/>
      <c r="AY70" s="21"/>
      <c r="AZ70" s="22"/>
      <c r="BA70" s="22"/>
      <c r="BB70" s="22"/>
      <c r="BC70" s="22"/>
      <c r="BD70" s="22"/>
      <c r="BE70" s="22"/>
      <c r="BF70" s="22"/>
      <c r="BG70" s="22">
        <f t="shared" si="0"/>
        <v>0</v>
      </c>
      <c r="BH70" s="6"/>
      <c r="BI70" s="25"/>
      <c r="BJ70" s="25"/>
      <c r="BK70" s="25"/>
      <c r="BL70" s="25"/>
      <c r="BM70" s="25"/>
      <c r="BN70" s="25"/>
      <c r="BO70" s="25"/>
      <c r="BP70" s="25"/>
    </row>
    <row r="71" spans="1:68" ht="21.75" customHeight="1">
      <c r="A71" s="153" t="s">
        <v>119</v>
      </c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23"/>
      <c r="AY71" s="21"/>
      <c r="AZ71" s="22"/>
      <c r="BA71" s="22"/>
      <c r="BB71" s="22"/>
      <c r="BC71" s="22"/>
      <c r="BD71" s="22"/>
      <c r="BE71" s="22"/>
      <c r="BF71" s="22"/>
      <c r="BG71" s="22">
        <f t="shared" si="0"/>
        <v>0</v>
      </c>
      <c r="BH71" s="6"/>
      <c r="BI71" s="7"/>
      <c r="BJ71" s="7"/>
      <c r="BK71" s="7"/>
      <c r="BL71" s="7"/>
      <c r="BM71" s="7"/>
      <c r="BN71" s="7"/>
      <c r="BO71" s="7"/>
      <c r="BP71" s="7"/>
    </row>
    <row r="72" spans="1:68" ht="30.75" customHeight="1">
      <c r="A72" s="144" t="s">
        <v>120</v>
      </c>
      <c r="B72" s="143"/>
      <c r="C72" s="145" t="s">
        <v>121</v>
      </c>
      <c r="D72" s="146"/>
      <c r="E72" s="146"/>
      <c r="F72" s="146"/>
      <c r="G72" s="146"/>
      <c r="H72" s="146"/>
      <c r="I72" s="146"/>
      <c r="J72" s="146"/>
      <c r="K72" s="146"/>
      <c r="L72" s="146"/>
      <c r="M72" s="143"/>
      <c r="N72" s="142"/>
      <c r="O72" s="143"/>
      <c r="P72" s="142" t="s">
        <v>115</v>
      </c>
      <c r="Q72" s="143"/>
      <c r="R72" s="142"/>
      <c r="S72" s="143"/>
      <c r="T72" s="144">
        <f>V72/30</f>
        <v>3</v>
      </c>
      <c r="U72" s="143"/>
      <c r="V72" s="142">
        <v>90</v>
      </c>
      <c r="W72" s="143"/>
      <c r="X72" s="142">
        <f t="shared" ref="X72:X103" si="3">SUM(Z72:AE72)</f>
        <v>30</v>
      </c>
      <c r="Y72" s="143"/>
      <c r="Z72" s="144">
        <v>8</v>
      </c>
      <c r="AA72" s="143"/>
      <c r="AB72" s="142"/>
      <c r="AC72" s="143"/>
      <c r="AD72" s="142">
        <v>22</v>
      </c>
      <c r="AE72" s="143"/>
      <c r="AF72" s="142">
        <f t="shared" ref="AF72:AF103" si="4">V72-X72</f>
        <v>60</v>
      </c>
      <c r="AG72" s="143"/>
      <c r="AH72" s="54"/>
      <c r="AI72" s="55"/>
      <c r="AJ72" s="54">
        <v>2</v>
      </c>
      <c r="AK72" s="55"/>
      <c r="AL72" s="54"/>
      <c r="AM72" s="55"/>
      <c r="AN72" s="54"/>
      <c r="AO72" s="55"/>
      <c r="AP72" s="54"/>
      <c r="AQ72" s="55"/>
      <c r="AR72" s="54"/>
      <c r="AS72" s="55"/>
      <c r="AT72" s="54"/>
      <c r="AU72" s="55"/>
      <c r="AV72" s="54"/>
      <c r="AW72" s="55"/>
      <c r="AX72" s="7"/>
      <c r="AY72" s="21"/>
      <c r="AZ72" s="22">
        <v>3</v>
      </c>
      <c r="BA72" s="22"/>
      <c r="BB72" s="22"/>
      <c r="BC72" s="22"/>
      <c r="BD72" s="22"/>
      <c r="BE72" s="22"/>
      <c r="BF72" s="22"/>
      <c r="BG72" s="22">
        <f t="shared" si="0"/>
        <v>3</v>
      </c>
      <c r="BH72" s="6"/>
      <c r="BI72" s="7"/>
      <c r="BJ72" s="7"/>
      <c r="BK72" s="7"/>
      <c r="BL72" s="7"/>
      <c r="BM72" s="7"/>
      <c r="BN72" s="7"/>
      <c r="BO72" s="7"/>
      <c r="BP72" s="7"/>
    </row>
    <row r="73" spans="1:68" ht="15" customHeight="1">
      <c r="A73" s="144" t="s">
        <v>122</v>
      </c>
      <c r="B73" s="143"/>
      <c r="C73" s="145" t="s">
        <v>123</v>
      </c>
      <c r="D73" s="146"/>
      <c r="E73" s="146"/>
      <c r="F73" s="146"/>
      <c r="G73" s="146"/>
      <c r="H73" s="146"/>
      <c r="I73" s="146"/>
      <c r="J73" s="146"/>
      <c r="K73" s="146"/>
      <c r="L73" s="146"/>
      <c r="M73" s="143"/>
      <c r="N73" s="142"/>
      <c r="O73" s="143"/>
      <c r="P73" s="142" t="s">
        <v>112</v>
      </c>
      <c r="Q73" s="143"/>
      <c r="R73" s="142"/>
      <c r="S73" s="143"/>
      <c r="T73" s="144">
        <f>V73/30</f>
        <v>3</v>
      </c>
      <c r="U73" s="143"/>
      <c r="V73" s="142">
        <v>90</v>
      </c>
      <c r="W73" s="143"/>
      <c r="X73" s="142">
        <f t="shared" si="3"/>
        <v>30</v>
      </c>
      <c r="Y73" s="143"/>
      <c r="Z73" s="144">
        <v>16</v>
      </c>
      <c r="AA73" s="143"/>
      <c r="AB73" s="142"/>
      <c r="AC73" s="143"/>
      <c r="AD73" s="142">
        <v>14</v>
      </c>
      <c r="AE73" s="143"/>
      <c r="AF73" s="142">
        <f t="shared" si="4"/>
        <v>60</v>
      </c>
      <c r="AG73" s="143"/>
      <c r="AH73" s="54"/>
      <c r="AI73" s="55"/>
      <c r="AJ73" s="54"/>
      <c r="AK73" s="55"/>
      <c r="AL73" s="54">
        <v>2</v>
      </c>
      <c r="AM73" s="55"/>
      <c r="AN73" s="54"/>
      <c r="AO73" s="55"/>
      <c r="AP73" s="54"/>
      <c r="AQ73" s="55"/>
      <c r="AR73" s="54"/>
      <c r="AS73" s="55"/>
      <c r="AT73" s="54"/>
      <c r="AU73" s="55"/>
      <c r="AV73" s="54"/>
      <c r="AW73" s="55"/>
      <c r="AX73" s="7"/>
      <c r="AY73" s="21"/>
      <c r="AZ73" s="22"/>
      <c r="BA73" s="22">
        <v>3</v>
      </c>
      <c r="BB73" s="22"/>
      <c r="BC73" s="22"/>
      <c r="BD73" s="22"/>
      <c r="BE73" s="22"/>
      <c r="BF73" s="22"/>
      <c r="BG73" s="22">
        <f t="shared" si="0"/>
        <v>3</v>
      </c>
      <c r="BH73" s="7"/>
      <c r="BI73" s="7"/>
      <c r="BJ73" s="7"/>
      <c r="BK73" s="7"/>
      <c r="BL73" s="7"/>
      <c r="BM73" s="7"/>
      <c r="BN73" s="7"/>
      <c r="BO73" s="7"/>
      <c r="BP73" s="7"/>
    </row>
    <row r="74" spans="1:68" ht="15.75" customHeight="1">
      <c r="A74" s="144" t="s">
        <v>124</v>
      </c>
      <c r="B74" s="143"/>
      <c r="C74" s="145" t="s">
        <v>125</v>
      </c>
      <c r="D74" s="146"/>
      <c r="E74" s="146"/>
      <c r="F74" s="146"/>
      <c r="G74" s="146"/>
      <c r="H74" s="146"/>
      <c r="I74" s="146"/>
      <c r="J74" s="146"/>
      <c r="K74" s="146"/>
      <c r="L74" s="146"/>
      <c r="M74" s="143"/>
      <c r="N74" s="142">
        <v>1</v>
      </c>
      <c r="O74" s="143"/>
      <c r="P74" s="142"/>
      <c r="Q74" s="143"/>
      <c r="R74" s="142"/>
      <c r="S74" s="143"/>
      <c r="T74" s="144">
        <v>5</v>
      </c>
      <c r="U74" s="143"/>
      <c r="V74" s="142">
        <f t="shared" ref="V74:V102" si="5">T74*30</f>
        <v>150</v>
      </c>
      <c r="W74" s="143"/>
      <c r="X74" s="142">
        <f t="shared" si="3"/>
        <v>50</v>
      </c>
      <c r="Y74" s="143"/>
      <c r="Z74" s="144">
        <v>26</v>
      </c>
      <c r="AA74" s="143"/>
      <c r="AB74" s="142"/>
      <c r="AC74" s="143"/>
      <c r="AD74" s="142">
        <v>24</v>
      </c>
      <c r="AE74" s="143"/>
      <c r="AF74" s="142">
        <f t="shared" si="4"/>
        <v>100</v>
      </c>
      <c r="AG74" s="143"/>
      <c r="AH74" s="144">
        <v>3</v>
      </c>
      <c r="AI74" s="143"/>
      <c r="AJ74" s="54"/>
      <c r="AK74" s="55"/>
      <c r="AL74" s="54"/>
      <c r="AM74" s="55"/>
      <c r="AN74" s="54"/>
      <c r="AO74" s="55"/>
      <c r="AP74" s="54"/>
      <c r="AQ74" s="55"/>
      <c r="AR74" s="54"/>
      <c r="AS74" s="55"/>
      <c r="AT74" s="54"/>
      <c r="AU74" s="55"/>
      <c r="AV74" s="54"/>
      <c r="AW74" s="55"/>
      <c r="AX74" s="7"/>
      <c r="AY74" s="21">
        <f>T74</f>
        <v>5</v>
      </c>
      <c r="AZ74" s="22"/>
      <c r="BA74" s="22"/>
      <c r="BB74" s="22"/>
      <c r="BC74" s="22"/>
      <c r="BD74" s="22"/>
      <c r="BE74" s="22"/>
      <c r="BF74" s="22"/>
      <c r="BG74" s="22">
        <f t="shared" si="0"/>
        <v>5</v>
      </c>
      <c r="BH74" s="7"/>
      <c r="BI74" s="7"/>
      <c r="BJ74" s="7"/>
      <c r="BK74" s="7"/>
      <c r="BL74" s="7"/>
      <c r="BM74" s="7"/>
      <c r="BN74" s="7"/>
      <c r="BO74" s="7"/>
      <c r="BP74" s="7"/>
    </row>
    <row r="75" spans="1:68" ht="15.75" customHeight="1">
      <c r="A75" s="144" t="s">
        <v>126</v>
      </c>
      <c r="B75" s="143"/>
      <c r="C75" s="145" t="s">
        <v>127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3"/>
      <c r="N75" s="142">
        <v>1</v>
      </c>
      <c r="O75" s="143"/>
      <c r="P75" s="142"/>
      <c r="Q75" s="143"/>
      <c r="R75" s="142"/>
      <c r="S75" s="143"/>
      <c r="T75" s="144">
        <v>5</v>
      </c>
      <c r="U75" s="143"/>
      <c r="V75" s="142">
        <f t="shared" si="5"/>
        <v>150</v>
      </c>
      <c r="W75" s="143"/>
      <c r="X75" s="142">
        <f t="shared" si="3"/>
        <v>50</v>
      </c>
      <c r="Y75" s="143"/>
      <c r="Z75" s="144">
        <v>26</v>
      </c>
      <c r="AA75" s="143"/>
      <c r="AB75" s="142"/>
      <c r="AC75" s="143"/>
      <c r="AD75" s="142">
        <v>24</v>
      </c>
      <c r="AE75" s="143"/>
      <c r="AF75" s="142">
        <f t="shared" si="4"/>
        <v>100</v>
      </c>
      <c r="AG75" s="143"/>
      <c r="AH75" s="144">
        <v>3</v>
      </c>
      <c r="AI75" s="143"/>
      <c r="AJ75" s="54"/>
      <c r="AK75" s="55"/>
      <c r="AL75" s="54"/>
      <c r="AM75" s="55"/>
      <c r="AN75" s="54"/>
      <c r="AO75" s="55"/>
      <c r="AP75" s="54"/>
      <c r="AQ75" s="55"/>
      <c r="AR75" s="54"/>
      <c r="AS75" s="55"/>
      <c r="AT75" s="54"/>
      <c r="AU75" s="55"/>
      <c r="AV75" s="54"/>
      <c r="AW75" s="55"/>
      <c r="AX75" s="7"/>
      <c r="AY75" s="21">
        <f>T75</f>
        <v>5</v>
      </c>
      <c r="AZ75" s="22"/>
      <c r="BA75" s="22"/>
      <c r="BB75" s="22"/>
      <c r="BC75" s="22"/>
      <c r="BD75" s="22"/>
      <c r="BE75" s="22"/>
      <c r="BF75" s="22"/>
      <c r="BG75" s="22">
        <f t="shared" si="0"/>
        <v>5</v>
      </c>
      <c r="BH75" s="7"/>
      <c r="BI75" s="7"/>
      <c r="BJ75" s="7"/>
      <c r="BK75" s="7"/>
      <c r="BL75" s="7"/>
      <c r="BM75" s="7"/>
      <c r="BN75" s="7"/>
      <c r="BO75" s="7"/>
      <c r="BP75" s="7"/>
    </row>
    <row r="76" spans="1:68" ht="30" customHeight="1">
      <c r="A76" s="144" t="s">
        <v>128</v>
      </c>
      <c r="B76" s="143"/>
      <c r="C76" s="145" t="s">
        <v>129</v>
      </c>
      <c r="D76" s="146"/>
      <c r="E76" s="146"/>
      <c r="F76" s="146"/>
      <c r="G76" s="146"/>
      <c r="H76" s="146"/>
      <c r="I76" s="146"/>
      <c r="J76" s="146"/>
      <c r="K76" s="146"/>
      <c r="L76" s="146"/>
      <c r="M76" s="143"/>
      <c r="N76" s="142"/>
      <c r="O76" s="143"/>
      <c r="P76" s="142" t="s">
        <v>107</v>
      </c>
      <c r="Q76" s="143"/>
      <c r="R76" s="142"/>
      <c r="S76" s="143"/>
      <c r="T76" s="144">
        <v>5</v>
      </c>
      <c r="U76" s="143"/>
      <c r="V76" s="142">
        <f t="shared" si="5"/>
        <v>150</v>
      </c>
      <c r="W76" s="143"/>
      <c r="X76" s="142">
        <f t="shared" si="3"/>
        <v>58</v>
      </c>
      <c r="Y76" s="143"/>
      <c r="Z76" s="144">
        <v>30</v>
      </c>
      <c r="AA76" s="143"/>
      <c r="AB76" s="142"/>
      <c r="AC76" s="143"/>
      <c r="AD76" s="142">
        <v>28</v>
      </c>
      <c r="AE76" s="143"/>
      <c r="AF76" s="142">
        <f t="shared" si="4"/>
        <v>92</v>
      </c>
      <c r="AG76" s="143"/>
      <c r="AH76" s="144">
        <v>3.5</v>
      </c>
      <c r="AI76" s="143"/>
      <c r="AJ76" s="54"/>
      <c r="AK76" s="55"/>
      <c r="AL76" s="54"/>
      <c r="AM76" s="55"/>
      <c r="AN76" s="54"/>
      <c r="AO76" s="55"/>
      <c r="AP76" s="54"/>
      <c r="AQ76" s="55"/>
      <c r="AR76" s="54"/>
      <c r="AS76" s="55"/>
      <c r="AT76" s="54"/>
      <c r="AU76" s="55"/>
      <c r="AV76" s="54"/>
      <c r="AW76" s="55"/>
      <c r="AX76" s="7"/>
      <c r="AY76" s="21">
        <f>T76</f>
        <v>5</v>
      </c>
      <c r="AZ76" s="22"/>
      <c r="BA76" s="22"/>
      <c r="BB76" s="22"/>
      <c r="BC76" s="22"/>
      <c r="BD76" s="22"/>
      <c r="BE76" s="22"/>
      <c r="BF76" s="22"/>
      <c r="BG76" s="22">
        <f t="shared" si="0"/>
        <v>5</v>
      </c>
      <c r="BH76" s="7"/>
      <c r="BI76" s="7"/>
      <c r="BJ76" s="7"/>
      <c r="BK76" s="7"/>
      <c r="BL76" s="7"/>
      <c r="BM76" s="7"/>
      <c r="BN76" s="7"/>
      <c r="BO76" s="7"/>
      <c r="BP76" s="7"/>
    </row>
    <row r="77" spans="1:68" ht="15.75" customHeight="1">
      <c r="A77" s="144" t="s">
        <v>130</v>
      </c>
      <c r="B77" s="143"/>
      <c r="C77" s="145" t="s">
        <v>131</v>
      </c>
      <c r="D77" s="146"/>
      <c r="E77" s="146"/>
      <c r="F77" s="146"/>
      <c r="G77" s="146"/>
      <c r="H77" s="146"/>
      <c r="I77" s="146"/>
      <c r="J77" s="146"/>
      <c r="K77" s="146"/>
      <c r="L77" s="146"/>
      <c r="M77" s="143"/>
      <c r="N77" s="142">
        <v>1</v>
      </c>
      <c r="O77" s="143"/>
      <c r="P77" s="142"/>
      <c r="Q77" s="143"/>
      <c r="R77" s="142"/>
      <c r="S77" s="143"/>
      <c r="T77" s="144">
        <v>5</v>
      </c>
      <c r="U77" s="143"/>
      <c r="V77" s="142">
        <f t="shared" si="5"/>
        <v>150</v>
      </c>
      <c r="W77" s="143"/>
      <c r="X77" s="142">
        <f t="shared" si="3"/>
        <v>58</v>
      </c>
      <c r="Y77" s="143"/>
      <c r="Z77" s="144">
        <v>30</v>
      </c>
      <c r="AA77" s="143"/>
      <c r="AB77" s="142"/>
      <c r="AC77" s="143"/>
      <c r="AD77" s="142">
        <v>28</v>
      </c>
      <c r="AE77" s="143"/>
      <c r="AF77" s="142">
        <f t="shared" si="4"/>
        <v>92</v>
      </c>
      <c r="AG77" s="143"/>
      <c r="AH77" s="144">
        <v>3.5</v>
      </c>
      <c r="AI77" s="143"/>
      <c r="AJ77" s="54"/>
      <c r="AK77" s="55"/>
      <c r="AL77" s="54"/>
      <c r="AM77" s="55"/>
      <c r="AN77" s="54"/>
      <c r="AO77" s="55"/>
      <c r="AP77" s="54"/>
      <c r="AQ77" s="55"/>
      <c r="AR77" s="54"/>
      <c r="AS77" s="55"/>
      <c r="AT77" s="54"/>
      <c r="AU77" s="55"/>
      <c r="AV77" s="54"/>
      <c r="AW77" s="55"/>
      <c r="AX77" s="7"/>
      <c r="AY77" s="21">
        <f>T77</f>
        <v>5</v>
      </c>
      <c r="AZ77" s="22"/>
      <c r="BA77" s="22"/>
      <c r="BB77" s="22"/>
      <c r="BC77" s="22"/>
      <c r="BD77" s="22"/>
      <c r="BE77" s="22"/>
      <c r="BF77" s="22"/>
      <c r="BG77" s="22">
        <f t="shared" si="0"/>
        <v>5</v>
      </c>
      <c r="BH77" s="7"/>
      <c r="BI77" s="7"/>
      <c r="BJ77" s="7"/>
      <c r="BK77" s="7"/>
      <c r="BL77" s="7"/>
      <c r="BM77" s="7"/>
      <c r="BN77" s="7"/>
      <c r="BO77" s="7"/>
      <c r="BP77" s="7"/>
    </row>
    <row r="78" spans="1:68" ht="15.75" customHeight="1">
      <c r="A78" s="144" t="s">
        <v>132</v>
      </c>
      <c r="B78" s="143"/>
      <c r="C78" s="145" t="s">
        <v>133</v>
      </c>
      <c r="D78" s="146"/>
      <c r="E78" s="146"/>
      <c r="F78" s="146"/>
      <c r="G78" s="146"/>
      <c r="H78" s="146"/>
      <c r="I78" s="146"/>
      <c r="J78" s="146"/>
      <c r="K78" s="146"/>
      <c r="L78" s="146"/>
      <c r="M78" s="143"/>
      <c r="N78" s="142"/>
      <c r="O78" s="143"/>
      <c r="P78" s="142" t="s">
        <v>107</v>
      </c>
      <c r="Q78" s="143"/>
      <c r="R78" s="142"/>
      <c r="S78" s="143"/>
      <c r="T78" s="144">
        <v>4</v>
      </c>
      <c r="U78" s="143"/>
      <c r="V78" s="142">
        <f t="shared" si="5"/>
        <v>120</v>
      </c>
      <c r="W78" s="143"/>
      <c r="X78" s="142">
        <f t="shared" si="3"/>
        <v>40</v>
      </c>
      <c r="Y78" s="143"/>
      <c r="Z78" s="144">
        <v>20</v>
      </c>
      <c r="AA78" s="143"/>
      <c r="AB78" s="142"/>
      <c r="AC78" s="143"/>
      <c r="AD78" s="142">
        <v>20</v>
      </c>
      <c r="AE78" s="143"/>
      <c r="AF78" s="142">
        <f t="shared" si="4"/>
        <v>80</v>
      </c>
      <c r="AG78" s="143"/>
      <c r="AH78" s="144">
        <f>X78/$AH60</f>
        <v>2.5</v>
      </c>
      <c r="AI78" s="143"/>
      <c r="AJ78" s="54"/>
      <c r="AK78" s="55"/>
      <c r="AL78" s="54"/>
      <c r="AM78" s="55"/>
      <c r="AN78" s="54"/>
      <c r="AO78" s="55"/>
      <c r="AP78" s="54"/>
      <c r="AQ78" s="55"/>
      <c r="AR78" s="54"/>
      <c r="AS78" s="55"/>
      <c r="AT78" s="54"/>
      <c r="AU78" s="55"/>
      <c r="AV78" s="54"/>
      <c r="AW78" s="55"/>
      <c r="AX78" s="26"/>
      <c r="AY78" s="27">
        <v>3.5</v>
      </c>
      <c r="AZ78" s="28"/>
      <c r="BA78" s="28"/>
      <c r="BB78" s="28"/>
      <c r="BC78" s="28"/>
      <c r="BD78" s="28"/>
      <c r="BE78" s="28"/>
      <c r="BF78" s="28"/>
      <c r="BG78" s="28">
        <f t="shared" si="0"/>
        <v>3.5</v>
      </c>
      <c r="BH78" s="26"/>
      <c r="BI78" s="26"/>
      <c r="BJ78" s="26"/>
      <c r="BK78" s="26"/>
      <c r="BL78" s="26"/>
      <c r="BM78" s="26"/>
      <c r="BN78" s="26"/>
      <c r="BO78" s="26"/>
      <c r="BP78" s="26"/>
    </row>
    <row r="79" spans="1:68" ht="15.75" customHeight="1">
      <c r="A79" s="144" t="s">
        <v>134</v>
      </c>
      <c r="B79" s="143"/>
      <c r="C79" s="145" t="s">
        <v>135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3"/>
      <c r="N79" s="142">
        <v>2</v>
      </c>
      <c r="O79" s="143"/>
      <c r="P79" s="142"/>
      <c r="Q79" s="143"/>
      <c r="R79" s="142"/>
      <c r="S79" s="143"/>
      <c r="T79" s="144">
        <v>5</v>
      </c>
      <c r="U79" s="143"/>
      <c r="V79" s="142">
        <f t="shared" si="5"/>
        <v>150</v>
      </c>
      <c r="W79" s="143"/>
      <c r="X79" s="142">
        <f t="shared" si="3"/>
        <v>56</v>
      </c>
      <c r="Y79" s="143"/>
      <c r="Z79" s="144">
        <v>28</v>
      </c>
      <c r="AA79" s="143"/>
      <c r="AB79" s="142"/>
      <c r="AC79" s="143"/>
      <c r="AD79" s="142">
        <v>28</v>
      </c>
      <c r="AE79" s="143"/>
      <c r="AF79" s="142">
        <f t="shared" si="4"/>
        <v>94</v>
      </c>
      <c r="AG79" s="143"/>
      <c r="AH79" s="54"/>
      <c r="AI79" s="55"/>
      <c r="AJ79" s="144">
        <v>3.5</v>
      </c>
      <c r="AK79" s="143"/>
      <c r="AL79" s="54"/>
      <c r="AM79" s="55"/>
      <c r="AN79" s="54"/>
      <c r="AO79" s="55"/>
      <c r="AP79" s="54"/>
      <c r="AQ79" s="55"/>
      <c r="AR79" s="54"/>
      <c r="AS79" s="55"/>
      <c r="AT79" s="54"/>
      <c r="AU79" s="55"/>
      <c r="AV79" s="54"/>
      <c r="AW79" s="55"/>
      <c r="AX79" s="26"/>
      <c r="AY79" s="27"/>
      <c r="AZ79" s="28">
        <v>4</v>
      </c>
      <c r="BA79" s="28"/>
      <c r="BB79" s="28"/>
      <c r="BC79" s="28"/>
      <c r="BD79" s="28"/>
      <c r="BE79" s="28"/>
      <c r="BF79" s="28"/>
      <c r="BG79" s="28">
        <f t="shared" si="0"/>
        <v>4</v>
      </c>
      <c r="BH79" s="26"/>
      <c r="BI79" s="26"/>
      <c r="BJ79" s="26"/>
      <c r="BK79" s="26"/>
      <c r="BL79" s="26"/>
      <c r="BM79" s="26"/>
      <c r="BN79" s="26"/>
      <c r="BO79" s="26"/>
      <c r="BP79" s="26"/>
    </row>
    <row r="80" spans="1:68" ht="30" customHeight="1">
      <c r="A80" s="144" t="s">
        <v>136</v>
      </c>
      <c r="B80" s="143"/>
      <c r="C80" s="145" t="s">
        <v>137</v>
      </c>
      <c r="D80" s="146"/>
      <c r="E80" s="146"/>
      <c r="F80" s="146"/>
      <c r="G80" s="146"/>
      <c r="H80" s="146"/>
      <c r="I80" s="146"/>
      <c r="J80" s="146"/>
      <c r="K80" s="146"/>
      <c r="L80" s="146"/>
      <c r="M80" s="143"/>
      <c r="N80" s="142"/>
      <c r="O80" s="143"/>
      <c r="P80" s="142" t="s">
        <v>115</v>
      </c>
      <c r="Q80" s="143"/>
      <c r="R80" s="142"/>
      <c r="S80" s="143"/>
      <c r="T80" s="144">
        <v>3.5</v>
      </c>
      <c r="U80" s="143"/>
      <c r="V80" s="142">
        <f t="shared" si="5"/>
        <v>105</v>
      </c>
      <c r="W80" s="143"/>
      <c r="X80" s="142">
        <f t="shared" si="3"/>
        <v>38</v>
      </c>
      <c r="Y80" s="143"/>
      <c r="Z80" s="144">
        <v>20</v>
      </c>
      <c r="AA80" s="143"/>
      <c r="AB80" s="142"/>
      <c r="AC80" s="143"/>
      <c r="AD80" s="142">
        <v>18</v>
      </c>
      <c r="AE80" s="143"/>
      <c r="AF80" s="142">
        <f t="shared" si="4"/>
        <v>67</v>
      </c>
      <c r="AG80" s="143"/>
      <c r="AH80" s="54"/>
      <c r="AI80" s="55"/>
      <c r="AJ80" s="144">
        <v>2.5</v>
      </c>
      <c r="AK80" s="143"/>
      <c r="AL80" s="54"/>
      <c r="AM80" s="55"/>
      <c r="AN80" s="54"/>
      <c r="AO80" s="55"/>
      <c r="AP80" s="54"/>
      <c r="AQ80" s="55"/>
      <c r="AR80" s="54"/>
      <c r="AS80" s="55"/>
      <c r="AT80" s="54"/>
      <c r="AU80" s="55"/>
      <c r="AV80" s="54"/>
      <c r="AW80" s="55"/>
      <c r="AX80" s="7"/>
      <c r="AY80" s="21"/>
      <c r="AZ80" s="22">
        <f>T80</f>
        <v>3.5</v>
      </c>
      <c r="BA80" s="22"/>
      <c r="BB80" s="22"/>
      <c r="BC80" s="22"/>
      <c r="BD80" s="22"/>
      <c r="BE80" s="22"/>
      <c r="BF80" s="22"/>
      <c r="BG80" s="22">
        <f t="shared" si="0"/>
        <v>3.5</v>
      </c>
      <c r="BH80" s="7"/>
      <c r="BI80" s="7"/>
      <c r="BJ80" s="7"/>
      <c r="BK80" s="7"/>
      <c r="BL80" s="7"/>
      <c r="BM80" s="7"/>
      <c r="BN80" s="7"/>
      <c r="BO80" s="7"/>
      <c r="BP80" s="7"/>
    </row>
    <row r="81" spans="1:68" ht="15.75" customHeight="1">
      <c r="A81" s="144" t="s">
        <v>138</v>
      </c>
      <c r="B81" s="143"/>
      <c r="C81" s="145" t="s">
        <v>139</v>
      </c>
      <c r="D81" s="146"/>
      <c r="E81" s="146"/>
      <c r="F81" s="146"/>
      <c r="G81" s="146"/>
      <c r="H81" s="146"/>
      <c r="I81" s="146"/>
      <c r="J81" s="146"/>
      <c r="K81" s="146"/>
      <c r="L81" s="146"/>
      <c r="M81" s="143"/>
      <c r="N81" s="142">
        <v>2</v>
      </c>
      <c r="O81" s="143"/>
      <c r="P81" s="142"/>
      <c r="Q81" s="143"/>
      <c r="R81" s="142"/>
      <c r="S81" s="143"/>
      <c r="T81" s="144">
        <v>3</v>
      </c>
      <c r="U81" s="143"/>
      <c r="V81" s="142">
        <f t="shared" si="5"/>
        <v>90</v>
      </c>
      <c r="W81" s="143"/>
      <c r="X81" s="142">
        <f t="shared" si="3"/>
        <v>38</v>
      </c>
      <c r="Y81" s="143"/>
      <c r="Z81" s="144">
        <v>20</v>
      </c>
      <c r="AA81" s="143"/>
      <c r="AB81" s="142"/>
      <c r="AC81" s="143"/>
      <c r="AD81" s="142">
        <v>18</v>
      </c>
      <c r="AE81" s="143"/>
      <c r="AF81" s="142">
        <f t="shared" si="4"/>
        <v>52</v>
      </c>
      <c r="AG81" s="143"/>
      <c r="AH81" s="54"/>
      <c r="AI81" s="55"/>
      <c r="AJ81" s="144">
        <v>2.5</v>
      </c>
      <c r="AK81" s="143"/>
      <c r="AL81" s="54"/>
      <c r="AM81" s="55"/>
      <c r="AN81" s="54"/>
      <c r="AO81" s="55"/>
      <c r="AP81" s="54"/>
      <c r="AQ81" s="55"/>
      <c r="AR81" s="54"/>
      <c r="AS81" s="55"/>
      <c r="AT81" s="54"/>
      <c r="AU81" s="55"/>
      <c r="AV81" s="54"/>
      <c r="AW81" s="55"/>
      <c r="AX81" s="26"/>
      <c r="AY81" s="27"/>
      <c r="AZ81" s="28">
        <v>3.5</v>
      </c>
      <c r="BA81" s="28"/>
      <c r="BB81" s="28"/>
      <c r="BC81" s="28"/>
      <c r="BD81" s="28"/>
      <c r="BE81" s="28"/>
      <c r="BF81" s="28"/>
      <c r="BG81" s="28">
        <f t="shared" si="0"/>
        <v>3.5</v>
      </c>
      <c r="BH81" s="26"/>
      <c r="BI81" s="26"/>
      <c r="BJ81" s="26"/>
      <c r="BK81" s="26"/>
      <c r="BL81" s="26"/>
      <c r="BM81" s="26"/>
      <c r="BN81" s="26"/>
      <c r="BO81" s="26"/>
      <c r="BP81" s="26"/>
    </row>
    <row r="82" spans="1:68" ht="15.75" customHeight="1">
      <c r="A82" s="144" t="s">
        <v>140</v>
      </c>
      <c r="B82" s="143"/>
      <c r="C82" s="145" t="s">
        <v>141</v>
      </c>
      <c r="D82" s="146"/>
      <c r="E82" s="146"/>
      <c r="F82" s="146"/>
      <c r="G82" s="146"/>
      <c r="H82" s="146"/>
      <c r="I82" s="146"/>
      <c r="J82" s="146"/>
      <c r="K82" s="146"/>
      <c r="L82" s="146"/>
      <c r="M82" s="143"/>
      <c r="N82" s="142">
        <v>3</v>
      </c>
      <c r="O82" s="143"/>
      <c r="P82" s="142"/>
      <c r="Q82" s="143"/>
      <c r="R82" s="142"/>
      <c r="S82" s="143"/>
      <c r="T82" s="144">
        <v>3.5</v>
      </c>
      <c r="U82" s="143"/>
      <c r="V82" s="142">
        <f t="shared" si="5"/>
        <v>105</v>
      </c>
      <c r="W82" s="143"/>
      <c r="X82" s="142">
        <f t="shared" si="3"/>
        <v>32</v>
      </c>
      <c r="Y82" s="143"/>
      <c r="Z82" s="144">
        <v>16</v>
      </c>
      <c r="AA82" s="143"/>
      <c r="AB82" s="142"/>
      <c r="AC82" s="143"/>
      <c r="AD82" s="142">
        <v>16</v>
      </c>
      <c r="AE82" s="143"/>
      <c r="AF82" s="142">
        <f t="shared" si="4"/>
        <v>73</v>
      </c>
      <c r="AG82" s="143"/>
      <c r="AH82" s="54"/>
      <c r="AI82" s="55"/>
      <c r="AJ82" s="54"/>
      <c r="AK82" s="55"/>
      <c r="AL82" s="144">
        <v>2</v>
      </c>
      <c r="AM82" s="143"/>
      <c r="AN82" s="54"/>
      <c r="AO82" s="55"/>
      <c r="AP82" s="54"/>
      <c r="AQ82" s="55"/>
      <c r="AR82" s="54"/>
      <c r="AS82" s="55"/>
      <c r="AT82" s="54"/>
      <c r="AU82" s="55"/>
      <c r="AV82" s="54"/>
      <c r="AW82" s="55"/>
      <c r="AX82" s="7"/>
      <c r="AY82" s="21"/>
      <c r="AZ82" s="22"/>
      <c r="BA82" s="22">
        <f>T82</f>
        <v>3.5</v>
      </c>
      <c r="BB82" s="22"/>
      <c r="BC82" s="22"/>
      <c r="BD82" s="22"/>
      <c r="BE82" s="22"/>
      <c r="BF82" s="22"/>
      <c r="BG82" s="22">
        <f t="shared" si="0"/>
        <v>3.5</v>
      </c>
      <c r="BH82" s="7"/>
      <c r="BI82" s="7"/>
      <c r="BJ82" s="7"/>
      <c r="BK82" s="7"/>
      <c r="BL82" s="7"/>
      <c r="BM82" s="7"/>
      <c r="BN82" s="7"/>
      <c r="BO82" s="7"/>
      <c r="BP82" s="7"/>
    </row>
    <row r="83" spans="1:68" ht="15.75" customHeight="1">
      <c r="A83" s="144" t="s">
        <v>142</v>
      </c>
      <c r="B83" s="143"/>
      <c r="C83" s="145" t="s">
        <v>143</v>
      </c>
      <c r="D83" s="146"/>
      <c r="E83" s="146"/>
      <c r="F83" s="146"/>
      <c r="G83" s="146"/>
      <c r="H83" s="146"/>
      <c r="I83" s="146"/>
      <c r="J83" s="146"/>
      <c r="K83" s="146"/>
      <c r="L83" s="146"/>
      <c r="M83" s="143"/>
      <c r="N83" s="142">
        <v>3</v>
      </c>
      <c r="O83" s="143"/>
      <c r="P83" s="142"/>
      <c r="Q83" s="143"/>
      <c r="R83" s="142"/>
      <c r="S83" s="143"/>
      <c r="T83" s="144">
        <v>3</v>
      </c>
      <c r="U83" s="143"/>
      <c r="V83" s="142">
        <f t="shared" si="5"/>
        <v>90</v>
      </c>
      <c r="W83" s="143"/>
      <c r="X83" s="142">
        <f t="shared" si="3"/>
        <v>34</v>
      </c>
      <c r="Y83" s="143"/>
      <c r="Z83" s="144">
        <v>18</v>
      </c>
      <c r="AA83" s="143"/>
      <c r="AB83" s="142"/>
      <c r="AC83" s="143"/>
      <c r="AD83" s="142">
        <v>16</v>
      </c>
      <c r="AE83" s="143"/>
      <c r="AF83" s="142">
        <f t="shared" si="4"/>
        <v>56</v>
      </c>
      <c r="AG83" s="143"/>
      <c r="AH83" s="54"/>
      <c r="AI83" s="55"/>
      <c r="AJ83" s="54"/>
      <c r="AK83" s="55"/>
      <c r="AL83" s="144">
        <v>2</v>
      </c>
      <c r="AM83" s="143"/>
      <c r="AN83" s="54"/>
      <c r="AO83" s="55"/>
      <c r="AP83" s="54"/>
      <c r="AQ83" s="55"/>
      <c r="AR83" s="54"/>
      <c r="AS83" s="55"/>
      <c r="AT83" s="54"/>
      <c r="AU83" s="55"/>
      <c r="AV83" s="54"/>
      <c r="AW83" s="55"/>
      <c r="AX83" s="7"/>
      <c r="AY83" s="21"/>
      <c r="AZ83" s="22"/>
      <c r="BA83" s="22">
        <f>T83</f>
        <v>3</v>
      </c>
      <c r="BB83" s="22"/>
      <c r="BC83" s="22"/>
      <c r="BD83" s="22"/>
      <c r="BE83" s="22"/>
      <c r="BF83" s="22"/>
      <c r="BG83" s="22">
        <f t="shared" si="0"/>
        <v>3</v>
      </c>
      <c r="BH83" s="7"/>
      <c r="BI83" s="7"/>
      <c r="BJ83" s="7"/>
      <c r="BK83" s="7"/>
      <c r="BL83" s="7"/>
      <c r="BM83" s="7"/>
      <c r="BN83" s="7"/>
      <c r="BO83" s="7"/>
      <c r="BP83" s="7"/>
    </row>
    <row r="84" spans="1:68" ht="15.75" customHeight="1">
      <c r="A84" s="144" t="s">
        <v>144</v>
      </c>
      <c r="B84" s="143"/>
      <c r="C84" s="145" t="s">
        <v>145</v>
      </c>
      <c r="D84" s="146"/>
      <c r="E84" s="146"/>
      <c r="F84" s="146"/>
      <c r="G84" s="146"/>
      <c r="H84" s="146"/>
      <c r="I84" s="146"/>
      <c r="J84" s="146"/>
      <c r="K84" s="146"/>
      <c r="L84" s="146"/>
      <c r="M84" s="143"/>
      <c r="N84" s="142"/>
      <c r="O84" s="143"/>
      <c r="P84" s="142" t="s">
        <v>112</v>
      </c>
      <c r="Q84" s="143"/>
      <c r="R84" s="142"/>
      <c r="S84" s="143"/>
      <c r="T84" s="144">
        <v>3</v>
      </c>
      <c r="U84" s="143"/>
      <c r="V84" s="142">
        <f t="shared" si="5"/>
        <v>90</v>
      </c>
      <c r="W84" s="143"/>
      <c r="X84" s="142">
        <f t="shared" si="3"/>
        <v>34</v>
      </c>
      <c r="Y84" s="143"/>
      <c r="Z84" s="144">
        <v>18</v>
      </c>
      <c r="AA84" s="143"/>
      <c r="AB84" s="142"/>
      <c r="AC84" s="143"/>
      <c r="AD84" s="142">
        <v>16</v>
      </c>
      <c r="AE84" s="143"/>
      <c r="AF84" s="142">
        <f t="shared" si="4"/>
        <v>56</v>
      </c>
      <c r="AG84" s="143"/>
      <c r="AH84" s="54"/>
      <c r="AI84" s="55"/>
      <c r="AJ84" s="54"/>
      <c r="AK84" s="55"/>
      <c r="AL84" s="144">
        <v>2</v>
      </c>
      <c r="AM84" s="143"/>
      <c r="AN84" s="54"/>
      <c r="AO84" s="55"/>
      <c r="AP84" s="54"/>
      <c r="AQ84" s="55"/>
      <c r="AR84" s="54"/>
      <c r="AS84" s="55"/>
      <c r="AT84" s="54"/>
      <c r="AU84" s="55"/>
      <c r="AV84" s="54"/>
      <c r="AW84" s="55"/>
      <c r="AX84" s="7"/>
      <c r="AY84" s="21"/>
      <c r="AZ84" s="22"/>
      <c r="BA84" s="22">
        <f>T84</f>
        <v>3</v>
      </c>
      <c r="BB84" s="22"/>
      <c r="BC84" s="22"/>
      <c r="BD84" s="22"/>
      <c r="BE84" s="22"/>
      <c r="BF84" s="22"/>
      <c r="BG84" s="22">
        <f t="shared" si="0"/>
        <v>3</v>
      </c>
      <c r="BH84" s="7"/>
      <c r="BI84" s="7"/>
      <c r="BJ84" s="7"/>
      <c r="BK84" s="7"/>
      <c r="BL84" s="7"/>
      <c r="BM84" s="7"/>
      <c r="BN84" s="7"/>
      <c r="BO84" s="7"/>
      <c r="BP84" s="7"/>
    </row>
    <row r="85" spans="1:68" ht="15.75" customHeight="1">
      <c r="A85" s="144" t="s">
        <v>146</v>
      </c>
      <c r="B85" s="143"/>
      <c r="C85" s="145" t="s">
        <v>147</v>
      </c>
      <c r="D85" s="146"/>
      <c r="E85" s="146"/>
      <c r="F85" s="146"/>
      <c r="G85" s="146"/>
      <c r="H85" s="146"/>
      <c r="I85" s="146"/>
      <c r="J85" s="146"/>
      <c r="K85" s="146"/>
      <c r="L85" s="146"/>
      <c r="M85" s="143"/>
      <c r="N85" s="142">
        <v>3</v>
      </c>
      <c r="O85" s="143"/>
      <c r="P85" s="142"/>
      <c r="Q85" s="143"/>
      <c r="R85" s="142"/>
      <c r="S85" s="143"/>
      <c r="T85" s="144">
        <v>5</v>
      </c>
      <c r="U85" s="143"/>
      <c r="V85" s="142">
        <f t="shared" si="5"/>
        <v>150</v>
      </c>
      <c r="W85" s="143"/>
      <c r="X85" s="142">
        <f t="shared" si="3"/>
        <v>70</v>
      </c>
      <c r="Y85" s="143"/>
      <c r="Z85" s="144">
        <v>36</v>
      </c>
      <c r="AA85" s="143"/>
      <c r="AB85" s="142"/>
      <c r="AC85" s="143"/>
      <c r="AD85" s="142">
        <v>34</v>
      </c>
      <c r="AE85" s="143"/>
      <c r="AF85" s="142">
        <f t="shared" si="4"/>
        <v>80</v>
      </c>
      <c r="AG85" s="143"/>
      <c r="AH85" s="54"/>
      <c r="AI85" s="55"/>
      <c r="AJ85" s="54"/>
      <c r="AK85" s="55"/>
      <c r="AL85" s="144">
        <v>4.5</v>
      </c>
      <c r="AM85" s="143"/>
      <c r="AN85" s="54"/>
      <c r="AO85" s="55"/>
      <c r="AP85" s="54"/>
      <c r="AQ85" s="55"/>
      <c r="AR85" s="54"/>
      <c r="AS85" s="55"/>
      <c r="AT85" s="54"/>
      <c r="AU85" s="55"/>
      <c r="AV85" s="54"/>
      <c r="AW85" s="55"/>
      <c r="AX85" s="7"/>
      <c r="AY85" s="21"/>
      <c r="AZ85" s="22"/>
      <c r="BA85" s="22">
        <f>T85</f>
        <v>5</v>
      </c>
      <c r="BB85" s="22"/>
      <c r="BC85" s="22"/>
      <c r="BD85" s="22"/>
      <c r="BE85" s="22"/>
      <c r="BF85" s="22"/>
      <c r="BG85" s="22">
        <f t="shared" si="0"/>
        <v>5</v>
      </c>
      <c r="BH85" s="7"/>
      <c r="BI85" s="7"/>
      <c r="BJ85" s="7"/>
      <c r="BK85" s="7"/>
      <c r="BL85" s="7"/>
      <c r="BM85" s="7"/>
      <c r="BN85" s="7"/>
      <c r="BO85" s="7"/>
      <c r="BP85" s="7"/>
    </row>
    <row r="86" spans="1:68" ht="15.75" customHeight="1">
      <c r="A86" s="144" t="s">
        <v>148</v>
      </c>
      <c r="B86" s="143"/>
      <c r="C86" s="145" t="s">
        <v>149</v>
      </c>
      <c r="D86" s="146"/>
      <c r="E86" s="146"/>
      <c r="F86" s="146"/>
      <c r="G86" s="146"/>
      <c r="H86" s="146"/>
      <c r="I86" s="146"/>
      <c r="J86" s="146"/>
      <c r="K86" s="146"/>
      <c r="L86" s="146"/>
      <c r="M86" s="143"/>
      <c r="N86" s="142"/>
      <c r="O86" s="143"/>
      <c r="P86" s="142" t="s">
        <v>150</v>
      </c>
      <c r="Q86" s="143"/>
      <c r="R86" s="142"/>
      <c r="S86" s="143"/>
      <c r="T86" s="144">
        <v>3</v>
      </c>
      <c r="U86" s="143"/>
      <c r="V86" s="142">
        <f t="shared" si="5"/>
        <v>90</v>
      </c>
      <c r="W86" s="143"/>
      <c r="X86" s="142">
        <f t="shared" si="3"/>
        <v>32</v>
      </c>
      <c r="Y86" s="143"/>
      <c r="Z86" s="144">
        <v>16</v>
      </c>
      <c r="AA86" s="143"/>
      <c r="AB86" s="142"/>
      <c r="AC86" s="143"/>
      <c r="AD86" s="142">
        <v>16</v>
      </c>
      <c r="AE86" s="143"/>
      <c r="AF86" s="142">
        <f t="shared" si="4"/>
        <v>58</v>
      </c>
      <c r="AG86" s="143"/>
      <c r="AH86" s="54"/>
      <c r="AI86" s="55"/>
      <c r="AJ86" s="54"/>
      <c r="AK86" s="55"/>
      <c r="AL86" s="54"/>
      <c r="AM86" s="55"/>
      <c r="AN86" s="54"/>
      <c r="AO86" s="55"/>
      <c r="AP86" s="144">
        <v>2</v>
      </c>
      <c r="AQ86" s="143"/>
      <c r="AR86" s="54"/>
      <c r="AS86" s="55"/>
      <c r="AT86" s="54"/>
      <c r="AU86" s="55"/>
      <c r="AV86" s="54"/>
      <c r="AW86" s="55"/>
      <c r="AX86" s="7"/>
      <c r="AY86" s="21"/>
      <c r="AZ86" s="22"/>
      <c r="BA86" s="22"/>
      <c r="BB86" s="22"/>
      <c r="BC86" s="22">
        <f>T86</f>
        <v>3</v>
      </c>
      <c r="BD86" s="22"/>
      <c r="BE86" s="22"/>
      <c r="BF86" s="22"/>
      <c r="BG86" s="22">
        <f t="shared" si="0"/>
        <v>3</v>
      </c>
      <c r="BH86" s="7"/>
      <c r="BI86" s="7"/>
      <c r="BJ86" s="7"/>
      <c r="BK86" s="7"/>
      <c r="BL86" s="7"/>
      <c r="BM86" s="7"/>
      <c r="BN86" s="7"/>
      <c r="BO86" s="7"/>
      <c r="BP86" s="7"/>
    </row>
    <row r="87" spans="1:68" ht="15.75" customHeight="1">
      <c r="A87" s="144" t="s">
        <v>151</v>
      </c>
      <c r="B87" s="143"/>
      <c r="C87" s="145" t="s">
        <v>152</v>
      </c>
      <c r="D87" s="146"/>
      <c r="E87" s="146"/>
      <c r="F87" s="146"/>
      <c r="G87" s="146"/>
      <c r="H87" s="146"/>
      <c r="I87" s="146"/>
      <c r="J87" s="146"/>
      <c r="K87" s="146"/>
      <c r="L87" s="146"/>
      <c r="M87" s="143"/>
      <c r="N87" s="142">
        <v>5</v>
      </c>
      <c r="O87" s="143"/>
      <c r="P87" s="142"/>
      <c r="Q87" s="143"/>
      <c r="R87" s="142"/>
      <c r="S87" s="143"/>
      <c r="T87" s="144">
        <v>3</v>
      </c>
      <c r="U87" s="143"/>
      <c r="V87" s="142">
        <f t="shared" si="5"/>
        <v>90</v>
      </c>
      <c r="W87" s="143"/>
      <c r="X87" s="142">
        <f t="shared" si="3"/>
        <v>32</v>
      </c>
      <c r="Y87" s="143"/>
      <c r="Z87" s="144">
        <v>16</v>
      </c>
      <c r="AA87" s="143"/>
      <c r="AB87" s="142"/>
      <c r="AC87" s="143"/>
      <c r="AD87" s="142">
        <v>16</v>
      </c>
      <c r="AE87" s="143"/>
      <c r="AF87" s="142">
        <f t="shared" si="4"/>
        <v>58</v>
      </c>
      <c r="AG87" s="143"/>
      <c r="AH87" s="54"/>
      <c r="AI87" s="55"/>
      <c r="AJ87" s="54"/>
      <c r="AK87" s="55"/>
      <c r="AL87" s="54"/>
      <c r="AM87" s="55"/>
      <c r="AN87" s="54"/>
      <c r="AO87" s="55"/>
      <c r="AP87" s="144">
        <v>2</v>
      </c>
      <c r="AQ87" s="143"/>
      <c r="AR87" s="54"/>
      <c r="AS87" s="55"/>
      <c r="AT87" s="54"/>
      <c r="AU87" s="55"/>
      <c r="AV87" s="54"/>
      <c r="AW87" s="55"/>
      <c r="AX87" s="7"/>
      <c r="AY87" s="21"/>
      <c r="AZ87" s="22"/>
      <c r="BA87" s="22"/>
      <c r="BB87" s="22"/>
      <c r="BC87" s="22">
        <f>T87</f>
        <v>3</v>
      </c>
      <c r="BD87" s="22"/>
      <c r="BE87" s="22"/>
      <c r="BF87" s="22"/>
      <c r="BG87" s="22">
        <f t="shared" si="0"/>
        <v>3</v>
      </c>
      <c r="BH87" s="7"/>
      <c r="BI87" s="7"/>
      <c r="BJ87" s="7"/>
      <c r="BK87" s="7"/>
      <c r="BL87" s="7"/>
      <c r="BM87" s="7"/>
      <c r="BN87" s="7"/>
      <c r="BO87" s="7"/>
      <c r="BP87" s="7"/>
    </row>
    <row r="88" spans="1:68" ht="15.75" customHeight="1">
      <c r="A88" s="144" t="s">
        <v>153</v>
      </c>
      <c r="B88" s="143"/>
      <c r="C88" s="145" t="s">
        <v>154</v>
      </c>
      <c r="D88" s="146"/>
      <c r="E88" s="146"/>
      <c r="F88" s="146"/>
      <c r="G88" s="146"/>
      <c r="H88" s="146"/>
      <c r="I88" s="146"/>
      <c r="J88" s="146"/>
      <c r="K88" s="146"/>
      <c r="L88" s="146"/>
      <c r="M88" s="143"/>
      <c r="N88" s="142">
        <v>7</v>
      </c>
      <c r="O88" s="143"/>
      <c r="P88" s="142"/>
      <c r="Q88" s="143"/>
      <c r="R88" s="142"/>
      <c r="S88" s="143"/>
      <c r="T88" s="144">
        <v>3</v>
      </c>
      <c r="U88" s="143"/>
      <c r="V88" s="142">
        <f t="shared" si="5"/>
        <v>90</v>
      </c>
      <c r="W88" s="143"/>
      <c r="X88" s="142">
        <f t="shared" si="3"/>
        <v>32</v>
      </c>
      <c r="Y88" s="143"/>
      <c r="Z88" s="144">
        <v>16</v>
      </c>
      <c r="AA88" s="143"/>
      <c r="AB88" s="142"/>
      <c r="AC88" s="143"/>
      <c r="AD88" s="142">
        <v>16</v>
      </c>
      <c r="AE88" s="143"/>
      <c r="AF88" s="142">
        <f t="shared" si="4"/>
        <v>58</v>
      </c>
      <c r="AG88" s="143"/>
      <c r="AH88" s="54"/>
      <c r="AI88" s="55"/>
      <c r="AJ88" s="54"/>
      <c r="AK88" s="55"/>
      <c r="AL88" s="54"/>
      <c r="AM88" s="55"/>
      <c r="AN88" s="54"/>
      <c r="AO88" s="55"/>
      <c r="AP88" s="54"/>
      <c r="AQ88" s="55"/>
      <c r="AR88" s="54"/>
      <c r="AS88" s="55"/>
      <c r="AT88" s="144">
        <v>2</v>
      </c>
      <c r="AU88" s="143"/>
      <c r="AV88" s="54"/>
      <c r="AW88" s="55"/>
      <c r="AX88" s="7"/>
      <c r="AY88" s="21"/>
      <c r="AZ88" s="22"/>
      <c r="BA88" s="22"/>
      <c r="BB88" s="22"/>
      <c r="BC88" s="22"/>
      <c r="BD88" s="22"/>
      <c r="BE88" s="22">
        <f>T88</f>
        <v>3</v>
      </c>
      <c r="BF88" s="22"/>
      <c r="BG88" s="22">
        <f t="shared" si="0"/>
        <v>3</v>
      </c>
      <c r="BH88" s="7"/>
      <c r="BI88" s="7"/>
      <c r="BJ88" s="7"/>
      <c r="BK88" s="7"/>
      <c r="BL88" s="7"/>
      <c r="BM88" s="7"/>
      <c r="BN88" s="7"/>
      <c r="BO88" s="7"/>
      <c r="BP88" s="7"/>
    </row>
    <row r="89" spans="1:68" ht="15.75" customHeight="1">
      <c r="A89" s="144" t="s">
        <v>155</v>
      </c>
      <c r="B89" s="143"/>
      <c r="C89" s="145" t="s">
        <v>157</v>
      </c>
      <c r="D89" s="146"/>
      <c r="E89" s="146"/>
      <c r="F89" s="146"/>
      <c r="G89" s="146"/>
      <c r="H89" s="146"/>
      <c r="I89" s="146"/>
      <c r="J89" s="146"/>
      <c r="K89" s="146"/>
      <c r="L89" s="146"/>
      <c r="M89" s="143"/>
      <c r="N89" s="142"/>
      <c r="O89" s="143"/>
      <c r="P89" s="142" t="s">
        <v>115</v>
      </c>
      <c r="Q89" s="143"/>
      <c r="R89" s="142"/>
      <c r="S89" s="143"/>
      <c r="T89" s="144">
        <v>3</v>
      </c>
      <c r="U89" s="143"/>
      <c r="V89" s="142">
        <f t="shared" si="5"/>
        <v>90</v>
      </c>
      <c r="W89" s="143"/>
      <c r="X89" s="142">
        <f t="shared" si="3"/>
        <v>36</v>
      </c>
      <c r="Y89" s="143"/>
      <c r="Z89" s="144">
        <v>18</v>
      </c>
      <c r="AA89" s="143"/>
      <c r="AB89" s="142"/>
      <c r="AC89" s="143"/>
      <c r="AD89" s="142">
        <v>18</v>
      </c>
      <c r="AE89" s="143"/>
      <c r="AF89" s="142">
        <f t="shared" si="4"/>
        <v>54</v>
      </c>
      <c r="AG89" s="143"/>
      <c r="AH89" s="54"/>
      <c r="AI89" s="55"/>
      <c r="AJ89" s="144">
        <v>2</v>
      </c>
      <c r="AK89" s="143"/>
      <c r="AL89" s="54"/>
      <c r="AM89" s="55"/>
      <c r="AN89" s="54"/>
      <c r="AO89" s="55"/>
      <c r="AP89" s="54"/>
      <c r="AQ89" s="55"/>
      <c r="AR89" s="54"/>
      <c r="AS89" s="55"/>
      <c r="AT89" s="54"/>
      <c r="AU89" s="55"/>
      <c r="AV89" s="54"/>
      <c r="AW89" s="55"/>
      <c r="AX89" s="7"/>
      <c r="AY89" s="21"/>
      <c r="AZ89" s="22">
        <f>T89</f>
        <v>3</v>
      </c>
      <c r="BA89" s="22"/>
      <c r="BB89" s="22"/>
      <c r="BC89" s="22"/>
      <c r="BD89" s="22"/>
      <c r="BE89" s="22"/>
      <c r="BF89" s="22"/>
      <c r="BG89" s="22">
        <f t="shared" si="0"/>
        <v>3</v>
      </c>
      <c r="BH89" s="7"/>
      <c r="BI89" s="7"/>
      <c r="BJ89" s="7"/>
      <c r="BK89" s="7"/>
      <c r="BL89" s="7"/>
      <c r="BM89" s="7"/>
      <c r="BN89" s="7"/>
      <c r="BO89" s="7"/>
      <c r="BP89" s="7"/>
    </row>
    <row r="90" spans="1:68" ht="15.75" customHeight="1">
      <c r="A90" s="144" t="s">
        <v>156</v>
      </c>
      <c r="B90" s="143"/>
      <c r="C90" s="145" t="s">
        <v>159</v>
      </c>
      <c r="D90" s="146"/>
      <c r="E90" s="146"/>
      <c r="F90" s="146"/>
      <c r="G90" s="146"/>
      <c r="H90" s="146"/>
      <c r="I90" s="146"/>
      <c r="J90" s="146"/>
      <c r="K90" s="146"/>
      <c r="L90" s="146"/>
      <c r="M90" s="143"/>
      <c r="N90" s="142">
        <v>2</v>
      </c>
      <c r="O90" s="143"/>
      <c r="P90" s="142"/>
      <c r="Q90" s="143"/>
      <c r="R90" s="142"/>
      <c r="S90" s="143"/>
      <c r="T90" s="144">
        <v>4</v>
      </c>
      <c r="U90" s="143"/>
      <c r="V90" s="142">
        <f t="shared" si="5"/>
        <v>120</v>
      </c>
      <c r="W90" s="143"/>
      <c r="X90" s="142">
        <f t="shared" si="3"/>
        <v>60</v>
      </c>
      <c r="Y90" s="143"/>
      <c r="Z90" s="144">
        <v>30</v>
      </c>
      <c r="AA90" s="143"/>
      <c r="AB90" s="142"/>
      <c r="AC90" s="143"/>
      <c r="AD90" s="142">
        <v>30</v>
      </c>
      <c r="AE90" s="143"/>
      <c r="AF90" s="142">
        <f t="shared" si="4"/>
        <v>60</v>
      </c>
      <c r="AG90" s="143"/>
      <c r="AH90" s="54"/>
      <c r="AI90" s="55"/>
      <c r="AJ90" s="144">
        <v>3.5</v>
      </c>
      <c r="AK90" s="143"/>
      <c r="AL90" s="54"/>
      <c r="AM90" s="55"/>
      <c r="AN90" s="54"/>
      <c r="AO90" s="55"/>
      <c r="AP90" s="54"/>
      <c r="AQ90" s="55"/>
      <c r="AR90" s="54"/>
      <c r="AS90" s="55"/>
      <c r="AT90" s="54"/>
      <c r="AU90" s="55"/>
      <c r="AV90" s="54"/>
      <c r="AW90" s="55"/>
      <c r="AX90" s="7"/>
      <c r="AY90" s="21"/>
      <c r="AZ90" s="22">
        <f>T90</f>
        <v>4</v>
      </c>
      <c r="BA90" s="22"/>
      <c r="BB90" s="22"/>
      <c r="BC90" s="22"/>
      <c r="BD90" s="22"/>
      <c r="BE90" s="22"/>
      <c r="BF90" s="22"/>
      <c r="BG90" s="22">
        <f t="shared" si="0"/>
        <v>4</v>
      </c>
      <c r="BH90" s="7"/>
      <c r="BI90" s="7"/>
      <c r="BJ90" s="7"/>
      <c r="BK90" s="7"/>
      <c r="BL90" s="7"/>
      <c r="BM90" s="7"/>
      <c r="BN90" s="7"/>
      <c r="BO90" s="7"/>
      <c r="BP90" s="7"/>
    </row>
    <row r="91" spans="1:68" ht="15.75" customHeight="1">
      <c r="A91" s="144" t="s">
        <v>158</v>
      </c>
      <c r="B91" s="143"/>
      <c r="C91" s="145" t="s">
        <v>161</v>
      </c>
      <c r="D91" s="146"/>
      <c r="E91" s="146"/>
      <c r="F91" s="146"/>
      <c r="G91" s="146"/>
      <c r="H91" s="146"/>
      <c r="I91" s="146"/>
      <c r="J91" s="146"/>
      <c r="K91" s="146"/>
      <c r="L91" s="146"/>
      <c r="M91" s="143"/>
      <c r="N91" s="142">
        <v>4</v>
      </c>
      <c r="O91" s="143"/>
      <c r="P91" s="142"/>
      <c r="Q91" s="143"/>
      <c r="R91" s="142">
        <v>4</v>
      </c>
      <c r="S91" s="143"/>
      <c r="T91" s="144">
        <v>6.5</v>
      </c>
      <c r="U91" s="143"/>
      <c r="V91" s="142">
        <f t="shared" si="5"/>
        <v>195</v>
      </c>
      <c r="W91" s="143"/>
      <c r="X91" s="142">
        <f t="shared" si="3"/>
        <v>80</v>
      </c>
      <c r="Y91" s="143"/>
      <c r="Z91" s="144">
        <v>40</v>
      </c>
      <c r="AA91" s="143"/>
      <c r="AB91" s="142"/>
      <c r="AC91" s="143"/>
      <c r="AD91" s="142">
        <v>40</v>
      </c>
      <c r="AE91" s="143"/>
      <c r="AF91" s="142">
        <f t="shared" si="4"/>
        <v>115</v>
      </c>
      <c r="AG91" s="143"/>
      <c r="AH91" s="54"/>
      <c r="AI91" s="55"/>
      <c r="AJ91" s="54"/>
      <c r="AK91" s="55"/>
      <c r="AL91" s="54"/>
      <c r="AM91" s="55"/>
      <c r="AN91" s="144">
        <v>5</v>
      </c>
      <c r="AO91" s="143"/>
      <c r="AP91" s="54"/>
      <c r="AQ91" s="55"/>
      <c r="AR91" s="54"/>
      <c r="AS91" s="55"/>
      <c r="AT91" s="54"/>
      <c r="AU91" s="55"/>
      <c r="AV91" s="54"/>
      <c r="AW91" s="55"/>
      <c r="AX91" s="7"/>
      <c r="AY91" s="21"/>
      <c r="AZ91" s="22"/>
      <c r="BA91" s="22"/>
      <c r="BB91" s="22">
        <f>T91</f>
        <v>6.5</v>
      </c>
      <c r="BC91" s="22"/>
      <c r="BD91" s="22"/>
      <c r="BE91" s="22"/>
      <c r="BF91" s="22"/>
      <c r="BG91" s="22">
        <f t="shared" si="0"/>
        <v>6.5</v>
      </c>
      <c r="BH91" s="7"/>
      <c r="BI91" s="7"/>
      <c r="BJ91" s="7"/>
      <c r="BK91" s="7"/>
      <c r="BL91" s="7"/>
      <c r="BM91" s="7"/>
      <c r="BN91" s="7"/>
      <c r="BO91" s="7"/>
      <c r="BP91" s="7"/>
    </row>
    <row r="92" spans="1:68" ht="31.5" customHeight="1">
      <c r="A92" s="144" t="s">
        <v>160</v>
      </c>
      <c r="B92" s="143"/>
      <c r="C92" s="145" t="s">
        <v>163</v>
      </c>
      <c r="D92" s="146"/>
      <c r="E92" s="146"/>
      <c r="F92" s="146"/>
      <c r="G92" s="146"/>
      <c r="H92" s="146"/>
      <c r="I92" s="146"/>
      <c r="J92" s="146"/>
      <c r="K92" s="146"/>
      <c r="L92" s="146"/>
      <c r="M92" s="143"/>
      <c r="N92" s="142"/>
      <c r="O92" s="143"/>
      <c r="P92" s="142" t="s">
        <v>164</v>
      </c>
      <c r="Q92" s="143"/>
      <c r="R92" s="142"/>
      <c r="S92" s="143"/>
      <c r="T92" s="144">
        <v>5</v>
      </c>
      <c r="U92" s="143"/>
      <c r="V92" s="142">
        <f t="shared" si="5"/>
        <v>150</v>
      </c>
      <c r="W92" s="143"/>
      <c r="X92" s="142">
        <f t="shared" si="3"/>
        <v>74</v>
      </c>
      <c r="Y92" s="143"/>
      <c r="Z92" s="144">
        <v>38</v>
      </c>
      <c r="AA92" s="143"/>
      <c r="AB92" s="142"/>
      <c r="AC92" s="143"/>
      <c r="AD92" s="142">
        <v>36</v>
      </c>
      <c r="AE92" s="143"/>
      <c r="AF92" s="142">
        <f t="shared" si="4"/>
        <v>76</v>
      </c>
      <c r="AG92" s="143"/>
      <c r="AH92" s="71"/>
      <c r="AI92" s="55"/>
      <c r="AJ92" s="54"/>
      <c r="AK92" s="55"/>
      <c r="AL92" s="54"/>
      <c r="AM92" s="55"/>
      <c r="AN92" s="144">
        <v>4.5</v>
      </c>
      <c r="AO92" s="143"/>
      <c r="AP92" s="54"/>
      <c r="AQ92" s="55"/>
      <c r="AR92" s="54"/>
      <c r="AS92" s="55"/>
      <c r="AT92" s="54"/>
      <c r="AU92" s="55"/>
      <c r="AV92" s="54"/>
      <c r="AW92" s="55"/>
      <c r="AX92" s="7"/>
      <c r="AY92" s="21"/>
      <c r="AZ92" s="22"/>
      <c r="BA92" s="22"/>
      <c r="BB92" s="22">
        <f>T92</f>
        <v>5</v>
      </c>
      <c r="BC92" s="22"/>
      <c r="BD92" s="22"/>
      <c r="BE92" s="22"/>
      <c r="BF92" s="22"/>
      <c r="BG92" s="22">
        <f t="shared" si="0"/>
        <v>5</v>
      </c>
      <c r="BH92" s="7"/>
      <c r="BI92" s="7"/>
      <c r="BJ92" s="7"/>
      <c r="BK92" s="7"/>
      <c r="BL92" s="7"/>
      <c r="BM92" s="7"/>
      <c r="BN92" s="7"/>
      <c r="BO92" s="7"/>
      <c r="BP92" s="7"/>
    </row>
    <row r="93" spans="1:68" ht="15.75" customHeight="1">
      <c r="A93" s="144" t="s">
        <v>162</v>
      </c>
      <c r="B93" s="143"/>
      <c r="C93" s="145" t="s">
        <v>166</v>
      </c>
      <c r="D93" s="146"/>
      <c r="E93" s="146"/>
      <c r="F93" s="146"/>
      <c r="G93" s="146"/>
      <c r="H93" s="146"/>
      <c r="I93" s="146"/>
      <c r="J93" s="146"/>
      <c r="K93" s="146"/>
      <c r="L93" s="146"/>
      <c r="M93" s="143"/>
      <c r="N93" s="142">
        <v>4</v>
      </c>
      <c r="O93" s="143"/>
      <c r="P93" s="142"/>
      <c r="Q93" s="143"/>
      <c r="R93" s="142">
        <v>4</v>
      </c>
      <c r="S93" s="143"/>
      <c r="T93" s="144">
        <v>5</v>
      </c>
      <c r="U93" s="143"/>
      <c r="V93" s="142">
        <f t="shared" si="5"/>
        <v>150</v>
      </c>
      <c r="W93" s="143"/>
      <c r="X93" s="142">
        <f t="shared" si="3"/>
        <v>74</v>
      </c>
      <c r="Y93" s="143"/>
      <c r="Z93" s="144">
        <v>38</v>
      </c>
      <c r="AA93" s="143"/>
      <c r="AB93" s="142"/>
      <c r="AC93" s="143"/>
      <c r="AD93" s="142">
        <v>36</v>
      </c>
      <c r="AE93" s="143"/>
      <c r="AF93" s="142">
        <f t="shared" si="4"/>
        <v>76</v>
      </c>
      <c r="AG93" s="143"/>
      <c r="AH93" s="54"/>
      <c r="AI93" s="55"/>
      <c r="AJ93" s="54"/>
      <c r="AK93" s="55"/>
      <c r="AL93" s="54"/>
      <c r="AM93" s="55"/>
      <c r="AN93" s="144">
        <v>4.5</v>
      </c>
      <c r="AO93" s="143"/>
      <c r="AP93" s="54"/>
      <c r="AQ93" s="55"/>
      <c r="AR93" s="54"/>
      <c r="AS93" s="55"/>
      <c r="AT93" s="54"/>
      <c r="AU93" s="55"/>
      <c r="AV93" s="54"/>
      <c r="AW93" s="55"/>
      <c r="AX93" s="7"/>
      <c r="AY93" s="21"/>
      <c r="AZ93" s="22"/>
      <c r="BA93" s="22"/>
      <c r="BB93" s="22">
        <f>T93</f>
        <v>5</v>
      </c>
      <c r="BC93" s="22"/>
      <c r="BD93" s="22"/>
      <c r="BE93" s="22"/>
      <c r="BF93" s="22"/>
      <c r="BG93" s="22">
        <f t="shared" si="0"/>
        <v>5</v>
      </c>
      <c r="BH93" s="7"/>
      <c r="BI93" s="7"/>
      <c r="BJ93" s="7"/>
      <c r="BK93" s="7"/>
      <c r="BL93" s="7"/>
      <c r="BM93" s="7"/>
      <c r="BN93" s="7"/>
      <c r="BO93" s="7"/>
      <c r="BP93" s="7"/>
    </row>
    <row r="94" spans="1:68" ht="15.75" customHeight="1">
      <c r="A94" s="144" t="s">
        <v>165</v>
      </c>
      <c r="B94" s="143"/>
      <c r="C94" s="145" t="s">
        <v>168</v>
      </c>
      <c r="D94" s="146"/>
      <c r="E94" s="146"/>
      <c r="F94" s="146"/>
      <c r="G94" s="146"/>
      <c r="H94" s="146"/>
      <c r="I94" s="146"/>
      <c r="J94" s="146"/>
      <c r="K94" s="146"/>
      <c r="L94" s="146"/>
      <c r="M94" s="143"/>
      <c r="N94" s="142">
        <v>5</v>
      </c>
      <c r="O94" s="143"/>
      <c r="P94" s="142"/>
      <c r="Q94" s="143"/>
      <c r="R94" s="142"/>
      <c r="S94" s="143"/>
      <c r="T94" s="144">
        <v>6</v>
      </c>
      <c r="U94" s="143"/>
      <c r="V94" s="142">
        <f t="shared" si="5"/>
        <v>180</v>
      </c>
      <c r="W94" s="143"/>
      <c r="X94" s="142">
        <f t="shared" si="3"/>
        <v>66</v>
      </c>
      <c r="Y94" s="143"/>
      <c r="Z94" s="144">
        <v>34</v>
      </c>
      <c r="AA94" s="143"/>
      <c r="AB94" s="142"/>
      <c r="AC94" s="143"/>
      <c r="AD94" s="142">
        <v>32</v>
      </c>
      <c r="AE94" s="143"/>
      <c r="AF94" s="142">
        <f t="shared" si="4"/>
        <v>114</v>
      </c>
      <c r="AG94" s="143"/>
      <c r="AH94" s="54"/>
      <c r="AI94" s="55"/>
      <c r="AJ94" s="54"/>
      <c r="AK94" s="55"/>
      <c r="AL94" s="54"/>
      <c r="AM94" s="55"/>
      <c r="AN94" s="54"/>
      <c r="AO94" s="55"/>
      <c r="AP94" s="144">
        <v>4</v>
      </c>
      <c r="AQ94" s="143"/>
      <c r="AR94" s="54"/>
      <c r="AS94" s="55"/>
      <c r="AT94" s="54"/>
      <c r="AU94" s="55"/>
      <c r="AV94" s="54"/>
      <c r="AW94" s="55"/>
      <c r="AX94" s="7"/>
      <c r="AY94" s="21"/>
      <c r="AZ94" s="22"/>
      <c r="BA94" s="22"/>
      <c r="BB94" s="22"/>
      <c r="BC94" s="22">
        <f>T94</f>
        <v>6</v>
      </c>
      <c r="BD94" s="22"/>
      <c r="BE94" s="22"/>
      <c r="BF94" s="22"/>
      <c r="BG94" s="22">
        <f t="shared" si="0"/>
        <v>6</v>
      </c>
      <c r="BH94" s="7"/>
      <c r="BI94" s="7"/>
      <c r="BJ94" s="7"/>
      <c r="BK94" s="7"/>
      <c r="BL94" s="7"/>
      <c r="BM94" s="7"/>
      <c r="BN94" s="7"/>
      <c r="BO94" s="7"/>
      <c r="BP94" s="7"/>
    </row>
    <row r="95" spans="1:68" ht="15.75" customHeight="1">
      <c r="A95" s="144" t="s">
        <v>167</v>
      </c>
      <c r="B95" s="143"/>
      <c r="C95" s="145" t="s">
        <v>170</v>
      </c>
      <c r="D95" s="146"/>
      <c r="E95" s="146"/>
      <c r="F95" s="146"/>
      <c r="G95" s="146"/>
      <c r="H95" s="146"/>
      <c r="I95" s="146"/>
      <c r="J95" s="146"/>
      <c r="K95" s="146"/>
      <c r="L95" s="146"/>
      <c r="M95" s="143"/>
      <c r="N95" s="142">
        <v>5</v>
      </c>
      <c r="O95" s="143"/>
      <c r="P95" s="142"/>
      <c r="Q95" s="143"/>
      <c r="R95" s="142"/>
      <c r="S95" s="143"/>
      <c r="T95" s="144">
        <v>5</v>
      </c>
      <c r="U95" s="143"/>
      <c r="V95" s="142">
        <f t="shared" si="5"/>
        <v>150</v>
      </c>
      <c r="W95" s="143"/>
      <c r="X95" s="142">
        <f t="shared" si="3"/>
        <v>66</v>
      </c>
      <c r="Y95" s="143"/>
      <c r="Z95" s="144">
        <v>34</v>
      </c>
      <c r="AA95" s="143"/>
      <c r="AB95" s="142"/>
      <c r="AC95" s="143"/>
      <c r="AD95" s="142">
        <v>32</v>
      </c>
      <c r="AE95" s="143"/>
      <c r="AF95" s="142">
        <f t="shared" si="4"/>
        <v>84</v>
      </c>
      <c r="AG95" s="143"/>
      <c r="AH95" s="54"/>
      <c r="AI95" s="55"/>
      <c r="AJ95" s="54"/>
      <c r="AK95" s="55"/>
      <c r="AL95" s="54"/>
      <c r="AM95" s="55"/>
      <c r="AN95" s="54"/>
      <c r="AO95" s="55"/>
      <c r="AP95" s="144">
        <v>4</v>
      </c>
      <c r="AQ95" s="143"/>
      <c r="AR95" s="54"/>
      <c r="AS95" s="55"/>
      <c r="AT95" s="54"/>
      <c r="AU95" s="55"/>
      <c r="AV95" s="54"/>
      <c r="AW95" s="55"/>
      <c r="AX95" s="7"/>
      <c r="AY95" s="21"/>
      <c r="AZ95" s="22"/>
      <c r="BA95" s="22"/>
      <c r="BB95" s="22"/>
      <c r="BC95" s="22">
        <f>T95</f>
        <v>5</v>
      </c>
      <c r="BD95" s="22"/>
      <c r="BE95" s="22"/>
      <c r="BF95" s="22"/>
      <c r="BG95" s="22">
        <f t="shared" si="0"/>
        <v>5</v>
      </c>
      <c r="BH95" s="7"/>
      <c r="BI95" s="7"/>
      <c r="BJ95" s="7"/>
      <c r="BK95" s="7"/>
      <c r="BL95" s="7"/>
      <c r="BM95" s="7"/>
      <c r="BN95" s="7"/>
      <c r="BO95" s="7"/>
      <c r="BP95" s="7"/>
    </row>
    <row r="96" spans="1:68" ht="32.25" customHeight="1">
      <c r="A96" s="144" t="s">
        <v>169</v>
      </c>
      <c r="B96" s="143"/>
      <c r="C96" s="145" t="s">
        <v>172</v>
      </c>
      <c r="D96" s="146"/>
      <c r="E96" s="146"/>
      <c r="F96" s="146"/>
      <c r="G96" s="146"/>
      <c r="H96" s="146"/>
      <c r="I96" s="146"/>
      <c r="J96" s="146"/>
      <c r="K96" s="146"/>
      <c r="L96" s="146"/>
      <c r="M96" s="143"/>
      <c r="N96" s="142">
        <v>6</v>
      </c>
      <c r="O96" s="143"/>
      <c r="P96" s="142"/>
      <c r="Q96" s="143"/>
      <c r="R96" s="142"/>
      <c r="S96" s="143"/>
      <c r="T96" s="144">
        <v>5.5</v>
      </c>
      <c r="U96" s="143"/>
      <c r="V96" s="142">
        <f t="shared" si="5"/>
        <v>165</v>
      </c>
      <c r="W96" s="143"/>
      <c r="X96" s="142">
        <f t="shared" si="3"/>
        <v>82</v>
      </c>
      <c r="Y96" s="143"/>
      <c r="Z96" s="144">
        <v>42</v>
      </c>
      <c r="AA96" s="143"/>
      <c r="AB96" s="142"/>
      <c r="AC96" s="143"/>
      <c r="AD96" s="142">
        <v>40</v>
      </c>
      <c r="AE96" s="143"/>
      <c r="AF96" s="142">
        <f t="shared" si="4"/>
        <v>83</v>
      </c>
      <c r="AG96" s="143"/>
      <c r="AH96" s="54"/>
      <c r="AI96" s="55"/>
      <c r="AJ96" s="54"/>
      <c r="AK96" s="55"/>
      <c r="AL96" s="54"/>
      <c r="AM96" s="55"/>
      <c r="AN96" s="54"/>
      <c r="AO96" s="55"/>
      <c r="AP96" s="54"/>
      <c r="AQ96" s="55"/>
      <c r="AR96" s="144">
        <v>5</v>
      </c>
      <c r="AS96" s="143"/>
      <c r="AT96" s="54"/>
      <c r="AU96" s="55"/>
      <c r="AV96" s="54"/>
      <c r="AW96" s="55"/>
      <c r="AX96" s="7"/>
      <c r="AY96" s="21"/>
      <c r="AZ96" s="22"/>
      <c r="BA96" s="22"/>
      <c r="BB96" s="22"/>
      <c r="BC96" s="22"/>
      <c r="BD96" s="22">
        <f>T96</f>
        <v>5.5</v>
      </c>
      <c r="BE96" s="22"/>
      <c r="BF96" s="22"/>
      <c r="BG96" s="22">
        <f t="shared" si="0"/>
        <v>5.5</v>
      </c>
      <c r="BH96" s="7"/>
      <c r="BI96" s="7"/>
      <c r="BJ96" s="7"/>
      <c r="BK96" s="7"/>
      <c r="BL96" s="7"/>
      <c r="BM96" s="7"/>
      <c r="BN96" s="7"/>
      <c r="BO96" s="7"/>
      <c r="BP96" s="7"/>
    </row>
    <row r="97" spans="1:68" ht="15.75" customHeight="1">
      <c r="A97" s="144" t="s">
        <v>171</v>
      </c>
      <c r="B97" s="143"/>
      <c r="C97" s="145" t="s">
        <v>174</v>
      </c>
      <c r="D97" s="146"/>
      <c r="E97" s="146"/>
      <c r="F97" s="146"/>
      <c r="G97" s="146"/>
      <c r="H97" s="146"/>
      <c r="I97" s="146"/>
      <c r="J97" s="146"/>
      <c r="K97" s="146"/>
      <c r="L97" s="146"/>
      <c r="M97" s="143"/>
      <c r="N97" s="142">
        <v>6</v>
      </c>
      <c r="O97" s="143"/>
      <c r="P97" s="142"/>
      <c r="Q97" s="143"/>
      <c r="R97" s="142">
        <v>6</v>
      </c>
      <c r="S97" s="143"/>
      <c r="T97" s="144">
        <v>5</v>
      </c>
      <c r="U97" s="143"/>
      <c r="V97" s="142">
        <f t="shared" si="5"/>
        <v>150</v>
      </c>
      <c r="W97" s="143"/>
      <c r="X97" s="142">
        <f t="shared" si="3"/>
        <v>74</v>
      </c>
      <c r="Y97" s="143"/>
      <c r="Z97" s="144">
        <v>38</v>
      </c>
      <c r="AA97" s="143"/>
      <c r="AB97" s="142"/>
      <c r="AC97" s="143"/>
      <c r="AD97" s="142">
        <v>36</v>
      </c>
      <c r="AE97" s="143"/>
      <c r="AF97" s="142">
        <f t="shared" si="4"/>
        <v>76</v>
      </c>
      <c r="AG97" s="143"/>
      <c r="AH97" s="54"/>
      <c r="AI97" s="55"/>
      <c r="AJ97" s="54"/>
      <c r="AK97" s="55"/>
      <c r="AL97" s="54"/>
      <c r="AM97" s="55"/>
      <c r="AN97" s="54"/>
      <c r="AO97" s="55"/>
      <c r="AP97" s="54"/>
      <c r="AQ97" s="55"/>
      <c r="AR97" s="144">
        <v>4.5</v>
      </c>
      <c r="AS97" s="143"/>
      <c r="AT97" s="54"/>
      <c r="AU97" s="55"/>
      <c r="AV97" s="54"/>
      <c r="AW97" s="55"/>
      <c r="AX97" s="7"/>
      <c r="AY97" s="21"/>
      <c r="AZ97" s="22"/>
      <c r="BA97" s="22"/>
      <c r="BB97" s="22"/>
      <c r="BC97" s="22"/>
      <c r="BD97" s="22">
        <f>T97</f>
        <v>5</v>
      </c>
      <c r="BE97" s="22"/>
      <c r="BF97" s="22"/>
      <c r="BG97" s="22">
        <f t="shared" si="0"/>
        <v>5</v>
      </c>
      <c r="BH97" s="7"/>
      <c r="BI97" s="7"/>
      <c r="BJ97" s="7"/>
      <c r="BK97" s="7"/>
      <c r="BL97" s="7"/>
      <c r="BM97" s="7"/>
      <c r="BN97" s="7"/>
      <c r="BO97" s="7"/>
      <c r="BP97" s="7"/>
    </row>
    <row r="98" spans="1:68" ht="15.75" customHeight="1">
      <c r="A98" s="144" t="s">
        <v>173</v>
      </c>
      <c r="B98" s="143"/>
      <c r="C98" s="145" t="s">
        <v>176</v>
      </c>
      <c r="D98" s="146"/>
      <c r="E98" s="146"/>
      <c r="F98" s="146"/>
      <c r="G98" s="146"/>
      <c r="H98" s="146"/>
      <c r="I98" s="146"/>
      <c r="J98" s="146"/>
      <c r="K98" s="146"/>
      <c r="L98" s="146"/>
      <c r="M98" s="143"/>
      <c r="N98" s="142">
        <v>6</v>
      </c>
      <c r="O98" s="143"/>
      <c r="P98" s="142"/>
      <c r="Q98" s="143"/>
      <c r="R98" s="142">
        <v>6</v>
      </c>
      <c r="S98" s="143"/>
      <c r="T98" s="144">
        <v>5</v>
      </c>
      <c r="U98" s="143"/>
      <c r="V98" s="142">
        <f t="shared" si="5"/>
        <v>150</v>
      </c>
      <c r="W98" s="143"/>
      <c r="X98" s="142">
        <f t="shared" si="3"/>
        <v>74</v>
      </c>
      <c r="Y98" s="143"/>
      <c r="Z98" s="144">
        <v>38</v>
      </c>
      <c r="AA98" s="143"/>
      <c r="AB98" s="142"/>
      <c r="AC98" s="143"/>
      <c r="AD98" s="142">
        <v>36</v>
      </c>
      <c r="AE98" s="143"/>
      <c r="AF98" s="142">
        <f t="shared" si="4"/>
        <v>76</v>
      </c>
      <c r="AG98" s="143"/>
      <c r="AH98" s="54"/>
      <c r="AI98" s="55"/>
      <c r="AJ98" s="54"/>
      <c r="AK98" s="55"/>
      <c r="AL98" s="54"/>
      <c r="AM98" s="55"/>
      <c r="AN98" s="54"/>
      <c r="AO98" s="55"/>
      <c r="AP98" s="54"/>
      <c r="AQ98" s="55"/>
      <c r="AR98" s="144">
        <v>4.5</v>
      </c>
      <c r="AS98" s="143"/>
      <c r="AT98" s="54"/>
      <c r="AU98" s="55"/>
      <c r="AV98" s="54"/>
      <c r="AW98" s="55"/>
      <c r="AX98" s="7"/>
      <c r="AY98" s="21"/>
      <c r="AZ98" s="22"/>
      <c r="BA98" s="22"/>
      <c r="BB98" s="22"/>
      <c r="BC98" s="22"/>
      <c r="BD98" s="22">
        <f>T98</f>
        <v>5</v>
      </c>
      <c r="BE98" s="22"/>
      <c r="BF98" s="22"/>
      <c r="BG98" s="22">
        <f t="shared" si="0"/>
        <v>5</v>
      </c>
      <c r="BH98" s="7"/>
      <c r="BI98" s="7"/>
      <c r="BJ98" s="7"/>
      <c r="BK98" s="7"/>
      <c r="BL98" s="7"/>
      <c r="BM98" s="7"/>
      <c r="BN98" s="7"/>
      <c r="BO98" s="7"/>
      <c r="BP98" s="7"/>
    </row>
    <row r="99" spans="1:68" ht="15" customHeight="1">
      <c r="A99" s="144" t="s">
        <v>175</v>
      </c>
      <c r="B99" s="143"/>
      <c r="C99" s="145" t="s">
        <v>178</v>
      </c>
      <c r="D99" s="146"/>
      <c r="E99" s="146"/>
      <c r="F99" s="146"/>
      <c r="G99" s="146"/>
      <c r="H99" s="146"/>
      <c r="I99" s="146"/>
      <c r="J99" s="146"/>
      <c r="K99" s="146"/>
      <c r="L99" s="146"/>
      <c r="M99" s="143"/>
      <c r="N99" s="142">
        <v>7</v>
      </c>
      <c r="O99" s="143"/>
      <c r="P99" s="142"/>
      <c r="Q99" s="143"/>
      <c r="R99" s="142"/>
      <c r="S99" s="143"/>
      <c r="T99" s="144">
        <v>5</v>
      </c>
      <c r="U99" s="143"/>
      <c r="V99" s="142">
        <f t="shared" si="5"/>
        <v>150</v>
      </c>
      <c r="W99" s="143"/>
      <c r="X99" s="142">
        <f t="shared" si="3"/>
        <v>82</v>
      </c>
      <c r="Y99" s="143"/>
      <c r="Z99" s="144">
        <v>42</v>
      </c>
      <c r="AA99" s="143"/>
      <c r="AB99" s="142"/>
      <c r="AC99" s="143"/>
      <c r="AD99" s="142">
        <v>40</v>
      </c>
      <c r="AE99" s="143"/>
      <c r="AF99" s="142">
        <f t="shared" si="4"/>
        <v>68</v>
      </c>
      <c r="AG99" s="143"/>
      <c r="AH99" s="54"/>
      <c r="AI99" s="55"/>
      <c r="AJ99" s="54"/>
      <c r="AK99" s="55"/>
      <c r="AL99" s="54"/>
      <c r="AM99" s="55"/>
      <c r="AN99" s="54"/>
      <c r="AO99" s="55"/>
      <c r="AP99" s="54"/>
      <c r="AQ99" s="55"/>
      <c r="AR99" s="54"/>
      <c r="AS99" s="55"/>
      <c r="AT99" s="144">
        <v>5</v>
      </c>
      <c r="AU99" s="143"/>
      <c r="AV99" s="54"/>
      <c r="AW99" s="55"/>
      <c r="AX99" s="7"/>
      <c r="AY99" s="21"/>
      <c r="AZ99" s="22"/>
      <c r="BA99" s="22"/>
      <c r="BB99" s="22"/>
      <c r="BC99" s="22"/>
      <c r="BD99" s="22"/>
      <c r="BE99" s="22">
        <f>T99</f>
        <v>5</v>
      </c>
      <c r="BF99" s="22"/>
      <c r="BG99" s="22">
        <f t="shared" si="0"/>
        <v>5</v>
      </c>
      <c r="BH99" s="7"/>
      <c r="BI99" s="7"/>
      <c r="BJ99" s="7"/>
      <c r="BK99" s="7"/>
      <c r="BL99" s="7"/>
      <c r="BM99" s="7"/>
      <c r="BN99" s="7"/>
      <c r="BO99" s="7"/>
      <c r="BP99" s="7"/>
    </row>
    <row r="100" spans="1:68" ht="15.75" customHeight="1">
      <c r="A100" s="144" t="s">
        <v>177</v>
      </c>
      <c r="B100" s="143"/>
      <c r="C100" s="145" t="s">
        <v>180</v>
      </c>
      <c r="D100" s="146"/>
      <c r="E100" s="146"/>
      <c r="F100" s="146"/>
      <c r="G100" s="146"/>
      <c r="H100" s="146"/>
      <c r="I100" s="146"/>
      <c r="J100" s="146"/>
      <c r="K100" s="146"/>
      <c r="L100" s="146"/>
      <c r="M100" s="143"/>
      <c r="N100" s="142">
        <v>7</v>
      </c>
      <c r="O100" s="143"/>
      <c r="P100" s="142"/>
      <c r="Q100" s="143"/>
      <c r="R100" s="142"/>
      <c r="S100" s="143"/>
      <c r="T100" s="144">
        <v>5</v>
      </c>
      <c r="U100" s="143"/>
      <c r="V100" s="142">
        <f t="shared" si="5"/>
        <v>150</v>
      </c>
      <c r="W100" s="143"/>
      <c r="X100" s="142">
        <f t="shared" si="3"/>
        <v>82</v>
      </c>
      <c r="Y100" s="143"/>
      <c r="Z100" s="144">
        <v>42</v>
      </c>
      <c r="AA100" s="143"/>
      <c r="AB100" s="142"/>
      <c r="AC100" s="143"/>
      <c r="AD100" s="142">
        <v>40</v>
      </c>
      <c r="AE100" s="143"/>
      <c r="AF100" s="142">
        <f t="shared" si="4"/>
        <v>68</v>
      </c>
      <c r="AG100" s="143"/>
      <c r="AH100" s="54"/>
      <c r="AI100" s="55"/>
      <c r="AJ100" s="54"/>
      <c r="AK100" s="55"/>
      <c r="AL100" s="54"/>
      <c r="AM100" s="55"/>
      <c r="AN100" s="54"/>
      <c r="AO100" s="55"/>
      <c r="AP100" s="54"/>
      <c r="AQ100" s="55"/>
      <c r="AR100" s="54"/>
      <c r="AS100" s="55"/>
      <c r="AT100" s="144">
        <v>5</v>
      </c>
      <c r="AU100" s="143"/>
      <c r="AV100" s="54"/>
      <c r="AW100" s="55"/>
      <c r="AX100" s="7"/>
      <c r="AY100" s="21"/>
      <c r="AZ100" s="22"/>
      <c r="BA100" s="22"/>
      <c r="BB100" s="22"/>
      <c r="BC100" s="22"/>
      <c r="BD100" s="22"/>
      <c r="BE100" s="22">
        <f>T100</f>
        <v>5</v>
      </c>
      <c r="BF100" s="22"/>
      <c r="BG100" s="22">
        <f t="shared" si="0"/>
        <v>5</v>
      </c>
      <c r="BH100" s="7"/>
      <c r="BI100" s="7"/>
      <c r="BJ100" s="7"/>
      <c r="BK100" s="7"/>
      <c r="BL100" s="7"/>
      <c r="BM100" s="7"/>
      <c r="BN100" s="7"/>
      <c r="BO100" s="7"/>
      <c r="BP100" s="7"/>
    </row>
    <row r="101" spans="1:68" ht="15.75" customHeight="1">
      <c r="A101" s="144" t="s">
        <v>179</v>
      </c>
      <c r="B101" s="143"/>
      <c r="C101" s="145" t="s">
        <v>182</v>
      </c>
      <c r="D101" s="146"/>
      <c r="E101" s="146"/>
      <c r="F101" s="146"/>
      <c r="G101" s="146"/>
      <c r="H101" s="146"/>
      <c r="I101" s="146"/>
      <c r="J101" s="146"/>
      <c r="K101" s="146"/>
      <c r="L101" s="146"/>
      <c r="M101" s="143"/>
      <c r="N101" s="142">
        <v>8</v>
      </c>
      <c r="O101" s="143"/>
      <c r="P101" s="142"/>
      <c r="Q101" s="143"/>
      <c r="R101" s="142"/>
      <c r="S101" s="143"/>
      <c r="T101" s="144">
        <v>3</v>
      </c>
      <c r="U101" s="143"/>
      <c r="V101" s="142">
        <f t="shared" si="5"/>
        <v>90</v>
      </c>
      <c r="W101" s="143"/>
      <c r="X101" s="142">
        <f t="shared" si="3"/>
        <v>32</v>
      </c>
      <c r="Y101" s="143"/>
      <c r="Z101" s="144">
        <v>16</v>
      </c>
      <c r="AA101" s="143"/>
      <c r="AB101" s="142"/>
      <c r="AC101" s="143"/>
      <c r="AD101" s="142">
        <v>16</v>
      </c>
      <c r="AE101" s="143"/>
      <c r="AF101" s="142">
        <f t="shared" si="4"/>
        <v>58</v>
      </c>
      <c r="AG101" s="143"/>
      <c r="AH101" s="54"/>
      <c r="AI101" s="55"/>
      <c r="AJ101" s="54"/>
      <c r="AK101" s="55"/>
      <c r="AL101" s="54"/>
      <c r="AM101" s="55"/>
      <c r="AN101" s="54"/>
      <c r="AO101" s="55"/>
      <c r="AP101" s="54"/>
      <c r="AQ101" s="55"/>
      <c r="AR101" s="54"/>
      <c r="AS101" s="55"/>
      <c r="AT101" s="144"/>
      <c r="AU101" s="143"/>
      <c r="AV101" s="54">
        <v>4</v>
      </c>
      <c r="AW101" s="55"/>
      <c r="AX101" s="7"/>
      <c r="AY101" s="21"/>
      <c r="AZ101" s="22"/>
      <c r="BA101" s="22"/>
      <c r="BB101" s="22"/>
      <c r="BC101" s="22"/>
      <c r="BD101" s="22"/>
      <c r="BE101" s="22"/>
      <c r="BF101" s="22">
        <v>3</v>
      </c>
      <c r="BG101" s="22">
        <f t="shared" si="0"/>
        <v>3</v>
      </c>
      <c r="BH101" s="7"/>
      <c r="BI101" s="7"/>
      <c r="BJ101" s="7"/>
      <c r="BK101" s="7"/>
      <c r="BL101" s="7"/>
      <c r="BM101" s="7"/>
      <c r="BN101" s="7"/>
      <c r="BO101" s="7"/>
      <c r="BP101" s="7"/>
    </row>
    <row r="102" spans="1:68" ht="15.75" customHeight="1">
      <c r="A102" s="144" t="s">
        <v>181</v>
      </c>
      <c r="B102" s="143"/>
      <c r="C102" s="145" t="s">
        <v>184</v>
      </c>
      <c r="D102" s="146"/>
      <c r="E102" s="146"/>
      <c r="F102" s="146"/>
      <c r="G102" s="146"/>
      <c r="H102" s="146"/>
      <c r="I102" s="146"/>
      <c r="J102" s="146"/>
      <c r="K102" s="146"/>
      <c r="L102" s="146"/>
      <c r="M102" s="143"/>
      <c r="N102" s="142">
        <v>8</v>
      </c>
      <c r="O102" s="143"/>
      <c r="P102" s="142"/>
      <c r="Q102" s="143"/>
      <c r="R102" s="142"/>
      <c r="S102" s="143"/>
      <c r="T102" s="144">
        <v>3</v>
      </c>
      <c r="U102" s="143"/>
      <c r="V102" s="142">
        <f t="shared" si="5"/>
        <v>90</v>
      </c>
      <c r="W102" s="143"/>
      <c r="X102" s="142">
        <f t="shared" si="3"/>
        <v>32</v>
      </c>
      <c r="Y102" s="143"/>
      <c r="Z102" s="144">
        <v>16</v>
      </c>
      <c r="AA102" s="143"/>
      <c r="AB102" s="142"/>
      <c r="AC102" s="143"/>
      <c r="AD102" s="142">
        <v>16</v>
      </c>
      <c r="AE102" s="143"/>
      <c r="AF102" s="142">
        <f t="shared" si="4"/>
        <v>58</v>
      </c>
      <c r="AG102" s="143"/>
      <c r="AH102" s="54"/>
      <c r="AI102" s="55"/>
      <c r="AJ102" s="54"/>
      <c r="AK102" s="55"/>
      <c r="AL102" s="54"/>
      <c r="AM102" s="55"/>
      <c r="AN102" s="54"/>
      <c r="AO102" s="55"/>
      <c r="AP102" s="54"/>
      <c r="AQ102" s="55"/>
      <c r="AR102" s="54"/>
      <c r="AS102" s="55"/>
      <c r="AT102" s="54"/>
      <c r="AU102" s="55"/>
      <c r="AV102" s="144">
        <v>4</v>
      </c>
      <c r="AW102" s="143"/>
      <c r="AX102" s="7"/>
      <c r="AY102" s="21"/>
      <c r="AZ102" s="22"/>
      <c r="BA102" s="22"/>
      <c r="BB102" s="22"/>
      <c r="BC102" s="22"/>
      <c r="BD102" s="22"/>
      <c r="BE102" s="22"/>
      <c r="BF102" s="22">
        <f>T102</f>
        <v>3</v>
      </c>
      <c r="BG102" s="22">
        <f t="shared" si="0"/>
        <v>3</v>
      </c>
      <c r="BH102" s="7"/>
      <c r="BI102" s="7"/>
      <c r="BJ102" s="7"/>
      <c r="BK102" s="7"/>
      <c r="BL102" s="7"/>
      <c r="BM102" s="7"/>
      <c r="BN102" s="7"/>
      <c r="BO102" s="7"/>
      <c r="BP102" s="7"/>
    </row>
    <row r="103" spans="1:68" ht="18" customHeight="1">
      <c r="A103" s="144" t="s">
        <v>183</v>
      </c>
      <c r="B103" s="143"/>
      <c r="C103" s="145" t="s">
        <v>186</v>
      </c>
      <c r="D103" s="146"/>
      <c r="E103" s="146"/>
      <c r="F103" s="146"/>
      <c r="G103" s="146"/>
      <c r="H103" s="146"/>
      <c r="I103" s="146"/>
      <c r="J103" s="146"/>
      <c r="K103" s="146"/>
      <c r="L103" s="146"/>
      <c r="M103" s="143"/>
      <c r="N103" s="142"/>
      <c r="O103" s="143"/>
      <c r="P103" s="142" t="s">
        <v>187</v>
      </c>
      <c r="Q103" s="143"/>
      <c r="R103" s="142"/>
      <c r="S103" s="143"/>
      <c r="T103" s="144">
        <f>V103/30</f>
        <v>3</v>
      </c>
      <c r="U103" s="143"/>
      <c r="V103" s="142">
        <v>90</v>
      </c>
      <c r="W103" s="143"/>
      <c r="X103" s="142">
        <f t="shared" si="3"/>
        <v>0</v>
      </c>
      <c r="Y103" s="143"/>
      <c r="Z103" s="144"/>
      <c r="AA103" s="143"/>
      <c r="AB103" s="142"/>
      <c r="AC103" s="143"/>
      <c r="AD103" s="142"/>
      <c r="AE103" s="143"/>
      <c r="AF103" s="142">
        <f t="shared" si="4"/>
        <v>90</v>
      </c>
      <c r="AG103" s="143"/>
      <c r="AH103" s="54"/>
      <c r="AI103" s="55"/>
      <c r="AJ103" s="54"/>
      <c r="AK103" s="55"/>
      <c r="AL103" s="54"/>
      <c r="AM103" s="55"/>
      <c r="AN103" s="54"/>
      <c r="AO103" s="55"/>
      <c r="AP103" s="54"/>
      <c r="AQ103" s="55"/>
      <c r="AR103" s="54"/>
      <c r="AS103" s="55"/>
      <c r="AT103" s="54"/>
      <c r="AU103" s="55"/>
      <c r="AV103" s="54"/>
      <c r="AW103" s="55"/>
      <c r="AX103" s="7"/>
      <c r="AY103" s="21"/>
      <c r="AZ103" s="22"/>
      <c r="BA103" s="22"/>
      <c r="BB103" s="22">
        <v>1.5</v>
      </c>
      <c r="BC103" s="22"/>
      <c r="BD103" s="22">
        <v>1.5</v>
      </c>
      <c r="BE103" s="22"/>
      <c r="BF103" s="22"/>
      <c r="BG103" s="22">
        <f t="shared" si="0"/>
        <v>3</v>
      </c>
      <c r="BH103" s="7"/>
      <c r="BI103" s="7"/>
      <c r="BJ103" s="7"/>
      <c r="BK103" s="7"/>
      <c r="BL103" s="7"/>
      <c r="BM103" s="7"/>
      <c r="BN103" s="7"/>
      <c r="BO103" s="7"/>
      <c r="BP103" s="7"/>
    </row>
    <row r="104" spans="1:68" s="47" customFormat="1" ht="21.75" customHeight="1">
      <c r="A104" s="144" t="s">
        <v>185</v>
      </c>
      <c r="B104" s="143"/>
      <c r="C104" s="148" t="s">
        <v>189</v>
      </c>
      <c r="D104" s="146"/>
      <c r="E104" s="146"/>
      <c r="F104" s="146"/>
      <c r="G104" s="146"/>
      <c r="H104" s="146"/>
      <c r="I104" s="146"/>
      <c r="J104" s="146"/>
      <c r="K104" s="146"/>
      <c r="L104" s="146"/>
      <c r="M104" s="143"/>
      <c r="N104" s="142"/>
      <c r="O104" s="143"/>
      <c r="P104" s="147" t="s">
        <v>190</v>
      </c>
      <c r="Q104" s="143"/>
      <c r="R104" s="142"/>
      <c r="S104" s="143"/>
      <c r="T104" s="147">
        <v>6</v>
      </c>
      <c r="U104" s="143"/>
      <c r="V104" s="147">
        <v>180</v>
      </c>
      <c r="W104" s="143"/>
      <c r="X104" s="147">
        <v>0</v>
      </c>
      <c r="Y104" s="143"/>
      <c r="Z104" s="144"/>
      <c r="AA104" s="143"/>
      <c r="AB104" s="142"/>
      <c r="AC104" s="143"/>
      <c r="AD104" s="142"/>
      <c r="AE104" s="143"/>
      <c r="AF104" s="147">
        <v>180</v>
      </c>
      <c r="AG104" s="143"/>
      <c r="AH104" s="43"/>
      <c r="AI104" s="44"/>
      <c r="AJ104" s="144"/>
      <c r="AK104" s="143"/>
      <c r="AL104" s="43"/>
      <c r="AM104" s="44"/>
      <c r="AN104" s="147">
        <v>90</v>
      </c>
      <c r="AO104" s="143"/>
      <c r="AP104" s="43"/>
      <c r="AQ104" s="44"/>
      <c r="AR104" s="147">
        <v>90</v>
      </c>
      <c r="AS104" s="143"/>
      <c r="AT104" s="43"/>
      <c r="AU104" s="44"/>
      <c r="AV104" s="43"/>
      <c r="AW104" s="43"/>
      <c r="AX104" s="45"/>
      <c r="AY104" s="46"/>
      <c r="AZ104" s="46"/>
      <c r="BB104" s="46">
        <v>3</v>
      </c>
      <c r="BC104" s="46"/>
      <c r="BD104" s="46">
        <v>3</v>
      </c>
      <c r="BE104" s="46"/>
      <c r="BF104" s="46"/>
      <c r="BG104" s="46">
        <v>6</v>
      </c>
      <c r="BH104" s="48"/>
      <c r="BI104" s="48"/>
      <c r="BJ104" s="48"/>
      <c r="BK104" s="48"/>
      <c r="BL104" s="48"/>
      <c r="BM104" s="48"/>
      <c r="BN104" s="48"/>
      <c r="BO104" s="48"/>
      <c r="BP104" s="49"/>
    </row>
    <row r="105" spans="1:68" s="47" customFormat="1" ht="21.75" customHeight="1">
      <c r="A105" s="144" t="s">
        <v>188</v>
      </c>
      <c r="B105" s="143"/>
      <c r="C105" s="148" t="s">
        <v>192</v>
      </c>
      <c r="D105" s="146"/>
      <c r="E105" s="146"/>
      <c r="F105" s="146"/>
      <c r="G105" s="146"/>
      <c r="H105" s="146"/>
      <c r="I105" s="146"/>
      <c r="J105" s="146"/>
      <c r="K105" s="146"/>
      <c r="L105" s="146"/>
      <c r="M105" s="143"/>
      <c r="N105" s="142"/>
      <c r="O105" s="143"/>
      <c r="P105" s="147" t="s">
        <v>193</v>
      </c>
      <c r="Q105" s="143"/>
      <c r="R105" s="142"/>
      <c r="S105" s="143"/>
      <c r="T105" s="147">
        <v>9</v>
      </c>
      <c r="U105" s="143"/>
      <c r="V105" s="147">
        <v>270</v>
      </c>
      <c r="W105" s="143"/>
      <c r="X105" s="147">
        <v>0</v>
      </c>
      <c r="Y105" s="143"/>
      <c r="Z105" s="144"/>
      <c r="AA105" s="143"/>
      <c r="AB105" s="142"/>
      <c r="AC105" s="143"/>
      <c r="AD105" s="142"/>
      <c r="AE105" s="143"/>
      <c r="AF105" s="147">
        <v>270</v>
      </c>
      <c r="AG105" s="143"/>
      <c r="AH105" s="50"/>
      <c r="AI105" s="51"/>
      <c r="AJ105" s="50"/>
      <c r="AK105" s="51"/>
      <c r="AL105" s="50"/>
      <c r="AM105" s="51"/>
      <c r="AN105" s="50"/>
      <c r="AO105" s="51"/>
      <c r="AP105" s="50"/>
      <c r="AQ105" s="51"/>
      <c r="AR105" s="50"/>
      <c r="AS105" s="51"/>
      <c r="AT105" s="144"/>
      <c r="AU105" s="143"/>
      <c r="AV105" s="147">
        <v>270</v>
      </c>
      <c r="AW105" s="146"/>
      <c r="AX105" s="52"/>
      <c r="AY105" s="53"/>
      <c r="AZ105" s="53"/>
      <c r="BA105" s="53"/>
      <c r="BB105" s="53"/>
      <c r="BC105" s="53"/>
      <c r="BD105" s="53"/>
      <c r="BF105" s="53">
        <v>9</v>
      </c>
      <c r="BG105" s="53">
        <v>9</v>
      </c>
      <c r="BH105" s="48"/>
      <c r="BI105" s="48"/>
      <c r="BJ105" s="48"/>
      <c r="BK105" s="48"/>
      <c r="BL105" s="48"/>
      <c r="BM105" s="48"/>
      <c r="BN105" s="48"/>
      <c r="BO105" s="48"/>
      <c r="BP105" s="49"/>
    </row>
    <row r="106" spans="1:68" s="47" customFormat="1" ht="35.25" customHeight="1">
      <c r="A106" s="144" t="s">
        <v>191</v>
      </c>
      <c r="B106" s="143"/>
      <c r="C106" s="145" t="s">
        <v>195</v>
      </c>
      <c r="D106" s="146"/>
      <c r="E106" s="146"/>
      <c r="F106" s="146"/>
      <c r="G106" s="146"/>
      <c r="H106" s="146"/>
      <c r="I106" s="146"/>
      <c r="J106" s="146"/>
      <c r="K106" s="146"/>
      <c r="L106" s="146"/>
      <c r="M106" s="143"/>
      <c r="N106" s="142"/>
      <c r="O106" s="143"/>
      <c r="P106" s="152" t="s">
        <v>193</v>
      </c>
      <c r="Q106" s="152"/>
      <c r="R106" s="142"/>
      <c r="S106" s="143"/>
      <c r="T106" s="144">
        <f>V106/30</f>
        <v>4.5</v>
      </c>
      <c r="U106" s="143"/>
      <c r="V106" s="142">
        <v>135</v>
      </c>
      <c r="W106" s="143"/>
      <c r="X106" s="142">
        <f>SUM(Z106:AE106)</f>
        <v>0</v>
      </c>
      <c r="Y106" s="143"/>
      <c r="Z106" s="144"/>
      <c r="AA106" s="143"/>
      <c r="AB106" s="142"/>
      <c r="AC106" s="143"/>
      <c r="AD106" s="142"/>
      <c r="AE106" s="143"/>
      <c r="AF106" s="142">
        <f>V106-X106</f>
        <v>135</v>
      </c>
      <c r="AG106" s="143"/>
      <c r="AH106" s="54"/>
      <c r="AI106" s="55"/>
      <c r="AJ106" s="144"/>
      <c r="AK106" s="143"/>
      <c r="AL106" s="54"/>
      <c r="AM106" s="55"/>
      <c r="AN106" s="54"/>
      <c r="AO106" s="55"/>
      <c r="AP106" s="54"/>
      <c r="AQ106" s="55"/>
      <c r="AR106" s="54"/>
      <c r="AS106" s="55"/>
      <c r="AT106" s="144"/>
      <c r="AU106" s="143"/>
      <c r="AV106" s="144">
        <v>135</v>
      </c>
      <c r="AW106" s="143"/>
      <c r="AX106" s="49"/>
      <c r="AY106" s="56"/>
      <c r="AZ106" s="57"/>
      <c r="BA106" s="57"/>
      <c r="BB106" s="57"/>
      <c r="BC106" s="57"/>
      <c r="BD106" s="57"/>
      <c r="BE106" s="57"/>
      <c r="BF106" s="57">
        <v>4.5</v>
      </c>
      <c r="BG106" s="57">
        <f t="shared" ref="BG106:BG128" si="6">SUM(AY106:BF106)</f>
        <v>4.5</v>
      </c>
      <c r="BH106" s="49"/>
      <c r="BI106" s="49"/>
      <c r="BJ106" s="49"/>
      <c r="BK106" s="49"/>
      <c r="BL106" s="49"/>
      <c r="BM106" s="49"/>
      <c r="BN106" s="49"/>
      <c r="BO106" s="49"/>
      <c r="BP106" s="49"/>
    </row>
    <row r="107" spans="1:68" s="47" customFormat="1" ht="15.75" customHeight="1">
      <c r="A107" s="144" t="s">
        <v>194</v>
      </c>
      <c r="B107" s="143"/>
      <c r="C107" s="145" t="s">
        <v>196</v>
      </c>
      <c r="D107" s="146"/>
      <c r="E107" s="146"/>
      <c r="F107" s="146"/>
      <c r="G107" s="146"/>
      <c r="H107" s="146"/>
      <c r="I107" s="146"/>
      <c r="J107" s="146"/>
      <c r="K107" s="146"/>
      <c r="L107" s="146"/>
      <c r="M107" s="143"/>
      <c r="N107" s="142"/>
      <c r="O107" s="143"/>
      <c r="P107" s="142"/>
      <c r="Q107" s="143"/>
      <c r="R107" s="142"/>
      <c r="S107" s="143"/>
      <c r="T107" s="144">
        <f>V107/30</f>
        <v>4.5</v>
      </c>
      <c r="U107" s="143"/>
      <c r="V107" s="142">
        <v>135</v>
      </c>
      <c r="W107" s="143"/>
      <c r="X107" s="142">
        <f>SUM(Z107:AE107)</f>
        <v>0</v>
      </c>
      <c r="Y107" s="143"/>
      <c r="Z107" s="144"/>
      <c r="AA107" s="143"/>
      <c r="AB107" s="142"/>
      <c r="AC107" s="143"/>
      <c r="AD107" s="142"/>
      <c r="AE107" s="143"/>
      <c r="AF107" s="142">
        <f>V107-X107</f>
        <v>135</v>
      </c>
      <c r="AG107" s="143"/>
      <c r="AH107" s="54"/>
      <c r="AI107" s="55"/>
      <c r="AJ107" s="54"/>
      <c r="AK107" s="55"/>
      <c r="AL107" s="54"/>
      <c r="AM107" s="55"/>
      <c r="AN107" s="54"/>
      <c r="AO107" s="55"/>
      <c r="AP107" s="54"/>
      <c r="AQ107" s="55"/>
      <c r="AR107" s="54"/>
      <c r="AS107" s="55"/>
      <c r="AT107" s="144" t="s">
        <v>197</v>
      </c>
      <c r="AU107" s="143"/>
      <c r="AV107" s="144">
        <v>135</v>
      </c>
      <c r="AW107" s="143"/>
      <c r="AX107" s="49"/>
      <c r="AY107" s="56"/>
      <c r="AZ107" s="57"/>
      <c r="BA107" s="57"/>
      <c r="BB107" s="57"/>
      <c r="BC107" s="57"/>
      <c r="BD107" s="57"/>
      <c r="BE107" s="57"/>
      <c r="BF107" s="57">
        <v>4.5</v>
      </c>
      <c r="BG107" s="57">
        <f t="shared" si="6"/>
        <v>4.5</v>
      </c>
      <c r="BH107" s="49"/>
      <c r="BI107" s="49"/>
      <c r="BJ107" s="49"/>
      <c r="BK107" s="49"/>
      <c r="BL107" s="49"/>
      <c r="BM107" s="49"/>
      <c r="BN107" s="49"/>
      <c r="BO107" s="49"/>
      <c r="BP107" s="49"/>
    </row>
    <row r="108" spans="1:68" s="47" customFormat="1" ht="21.75" customHeight="1">
      <c r="A108" s="149"/>
      <c r="B108" s="143"/>
      <c r="C108" s="151" t="s">
        <v>118</v>
      </c>
      <c r="D108" s="146"/>
      <c r="E108" s="146"/>
      <c r="F108" s="146"/>
      <c r="G108" s="146"/>
      <c r="H108" s="146"/>
      <c r="I108" s="146"/>
      <c r="J108" s="146"/>
      <c r="K108" s="146"/>
      <c r="L108" s="146"/>
      <c r="M108" s="143"/>
      <c r="N108" s="150"/>
      <c r="O108" s="143"/>
      <c r="P108" s="150"/>
      <c r="Q108" s="143"/>
      <c r="R108" s="150"/>
      <c r="S108" s="143"/>
      <c r="T108" s="149">
        <f>SUM(T72:U107)</f>
        <v>158</v>
      </c>
      <c r="U108" s="143"/>
      <c r="V108" s="149">
        <f>SUM(V72:W107)</f>
        <v>4740</v>
      </c>
      <c r="W108" s="143"/>
      <c r="X108" s="149">
        <f>SUM(X72:Y107)</f>
        <v>1628</v>
      </c>
      <c r="Y108" s="143"/>
      <c r="Z108" s="149">
        <f>SUM(Z72:AA107)</f>
        <v>826</v>
      </c>
      <c r="AA108" s="143"/>
      <c r="AB108" s="149">
        <f>SUM(AB72:AC107)</f>
        <v>0</v>
      </c>
      <c r="AC108" s="143"/>
      <c r="AD108" s="149">
        <f>SUM(AD72:AE107)</f>
        <v>802</v>
      </c>
      <c r="AE108" s="143"/>
      <c r="AF108" s="149">
        <f>SUM(AF72:AG107)</f>
        <v>3112</v>
      </c>
      <c r="AG108" s="143"/>
      <c r="AH108" s="149">
        <f>SUM(AH72:AI107)</f>
        <v>15.5</v>
      </c>
      <c r="AI108" s="143"/>
      <c r="AJ108" s="149">
        <f>SUM(AJ72:AK107)</f>
        <v>16</v>
      </c>
      <c r="AK108" s="143"/>
      <c r="AL108" s="149">
        <f>SUM(AL72:AM107)</f>
        <v>12.5</v>
      </c>
      <c r="AM108" s="143"/>
      <c r="AN108" s="149">
        <f>SUM(AN72:AO107)-90</f>
        <v>14</v>
      </c>
      <c r="AO108" s="143"/>
      <c r="AP108" s="149">
        <f>SUM(AP72:AQ107)</f>
        <v>12</v>
      </c>
      <c r="AQ108" s="143"/>
      <c r="AR108" s="149">
        <f>SUM(AR72:AS107)-90</f>
        <v>14</v>
      </c>
      <c r="AS108" s="143"/>
      <c r="AT108" s="149">
        <f>SUM(AT72:AU107)</f>
        <v>12</v>
      </c>
      <c r="AU108" s="143"/>
      <c r="AV108" s="149">
        <f>SUM(AV72:AW102)</f>
        <v>8</v>
      </c>
      <c r="AW108" s="143"/>
      <c r="AX108" s="58"/>
      <c r="AY108" s="56"/>
      <c r="AZ108" s="57"/>
      <c r="BA108" s="57"/>
      <c r="BB108" s="57"/>
      <c r="BC108" s="57"/>
      <c r="BD108" s="57"/>
      <c r="BE108" s="57"/>
      <c r="BF108" s="57"/>
      <c r="BG108" s="57">
        <f t="shared" si="6"/>
        <v>0</v>
      </c>
      <c r="BH108" s="59"/>
      <c r="BI108" s="49"/>
      <c r="BJ108" s="49"/>
      <c r="BK108" s="49"/>
      <c r="BL108" s="49"/>
      <c r="BM108" s="49"/>
      <c r="BN108" s="49"/>
      <c r="BO108" s="49"/>
      <c r="BP108" s="49"/>
    </row>
    <row r="109" spans="1:68" s="47" customFormat="1" ht="22.5" customHeight="1">
      <c r="A109" s="149"/>
      <c r="B109" s="143"/>
      <c r="C109" s="150" t="s">
        <v>198</v>
      </c>
      <c r="D109" s="146"/>
      <c r="E109" s="146"/>
      <c r="F109" s="146"/>
      <c r="G109" s="146"/>
      <c r="H109" s="146"/>
      <c r="I109" s="146"/>
      <c r="J109" s="146"/>
      <c r="K109" s="146"/>
      <c r="L109" s="146"/>
      <c r="M109" s="143"/>
      <c r="N109" s="150"/>
      <c r="O109" s="143"/>
      <c r="P109" s="150"/>
      <c r="Q109" s="143"/>
      <c r="R109" s="150"/>
      <c r="S109" s="143"/>
      <c r="T109" s="149">
        <f>T70+T108</f>
        <v>180</v>
      </c>
      <c r="U109" s="143"/>
      <c r="V109" s="149">
        <f>V70+V108</f>
        <v>5400</v>
      </c>
      <c r="W109" s="143"/>
      <c r="X109" s="149">
        <f>X70+X108</f>
        <v>1874</v>
      </c>
      <c r="Y109" s="143"/>
      <c r="Z109" s="149">
        <f>Z70+Z108</f>
        <v>906</v>
      </c>
      <c r="AA109" s="143"/>
      <c r="AB109" s="149">
        <f>AB70+AB108</f>
        <v>0</v>
      </c>
      <c r="AC109" s="143"/>
      <c r="AD109" s="149">
        <f>AD70+AD108</f>
        <v>968</v>
      </c>
      <c r="AE109" s="143"/>
      <c r="AF109" s="149">
        <f>AF70+AF108</f>
        <v>3526</v>
      </c>
      <c r="AG109" s="143"/>
      <c r="AH109" s="149">
        <f>AH70+AH108</f>
        <v>21</v>
      </c>
      <c r="AI109" s="143"/>
      <c r="AJ109" s="149">
        <f>AJ70+AJ108</f>
        <v>21</v>
      </c>
      <c r="AK109" s="143"/>
      <c r="AL109" s="149">
        <f>AL70+AL108</f>
        <v>14.5</v>
      </c>
      <c r="AM109" s="143"/>
      <c r="AN109" s="149">
        <f>AN70+AN108</f>
        <v>17</v>
      </c>
      <c r="AO109" s="143"/>
      <c r="AP109" s="149">
        <f>AP70+AP108</f>
        <v>12</v>
      </c>
      <c r="AQ109" s="143"/>
      <c r="AR109" s="149">
        <f>AR70+AR108</f>
        <v>14</v>
      </c>
      <c r="AS109" s="143"/>
      <c r="AT109" s="149">
        <f>AT70+AT108</f>
        <v>12</v>
      </c>
      <c r="AU109" s="143"/>
      <c r="AV109" s="149">
        <f>AV70+AV108</f>
        <v>8</v>
      </c>
      <c r="AW109" s="143"/>
      <c r="AX109" s="58"/>
      <c r="AY109" s="56"/>
      <c r="AZ109" s="57"/>
      <c r="BA109" s="57"/>
      <c r="BB109" s="57"/>
      <c r="BC109" s="57"/>
      <c r="BD109" s="57"/>
      <c r="BE109" s="57"/>
      <c r="BF109" s="57"/>
      <c r="BG109" s="57">
        <f t="shared" si="6"/>
        <v>0</v>
      </c>
      <c r="BH109" s="59"/>
      <c r="BI109" s="49"/>
      <c r="BJ109" s="49"/>
      <c r="BK109" s="49"/>
      <c r="BL109" s="49"/>
      <c r="BM109" s="49"/>
      <c r="BN109" s="49"/>
      <c r="BO109" s="49"/>
      <c r="BP109" s="49"/>
    </row>
    <row r="110" spans="1:68" s="47" customFormat="1" ht="15.75" customHeight="1">
      <c r="A110" s="153" t="s">
        <v>199</v>
      </c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3"/>
      <c r="AX110" s="60"/>
      <c r="AY110" s="56"/>
      <c r="AZ110" s="57"/>
      <c r="BA110" s="57"/>
      <c r="BB110" s="57"/>
      <c r="BC110" s="57"/>
      <c r="BD110" s="57"/>
      <c r="BE110" s="57"/>
      <c r="BF110" s="57"/>
      <c r="BG110" s="57">
        <f t="shared" si="6"/>
        <v>0</v>
      </c>
      <c r="BH110" s="60"/>
      <c r="BI110" s="60"/>
      <c r="BJ110" s="60"/>
      <c r="BK110" s="60"/>
      <c r="BL110" s="60"/>
      <c r="BM110" s="60"/>
      <c r="BN110" s="60"/>
      <c r="BO110" s="60"/>
      <c r="BP110" s="60"/>
    </row>
    <row r="111" spans="1:68" s="47" customFormat="1" ht="17.25" customHeight="1">
      <c r="A111" s="153" t="s">
        <v>102</v>
      </c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3"/>
      <c r="AX111" s="60"/>
      <c r="AY111" s="56"/>
      <c r="AZ111" s="57"/>
      <c r="BA111" s="57"/>
      <c r="BB111" s="57"/>
      <c r="BC111" s="57"/>
      <c r="BD111" s="57"/>
      <c r="BE111" s="57"/>
      <c r="BF111" s="57"/>
      <c r="BG111" s="57">
        <f t="shared" si="6"/>
        <v>0</v>
      </c>
      <c r="BH111" s="60"/>
      <c r="BI111" s="60"/>
      <c r="BJ111" s="60"/>
      <c r="BK111" s="60"/>
      <c r="BL111" s="60"/>
      <c r="BM111" s="60"/>
      <c r="BN111" s="60"/>
      <c r="BO111" s="60"/>
      <c r="BP111" s="60"/>
    </row>
    <row r="112" spans="1:68" s="47" customFormat="1">
      <c r="A112" s="144" t="s">
        <v>200</v>
      </c>
      <c r="B112" s="143"/>
      <c r="C112" s="145" t="s">
        <v>201</v>
      </c>
      <c r="D112" s="146"/>
      <c r="E112" s="146"/>
      <c r="F112" s="146"/>
      <c r="G112" s="146"/>
      <c r="H112" s="146"/>
      <c r="I112" s="146"/>
      <c r="J112" s="146"/>
      <c r="K112" s="146"/>
      <c r="L112" s="146"/>
      <c r="M112" s="143"/>
      <c r="N112" s="142"/>
      <c r="O112" s="143"/>
      <c r="P112" s="142" t="s">
        <v>112</v>
      </c>
      <c r="Q112" s="143"/>
      <c r="R112" s="142"/>
      <c r="S112" s="143"/>
      <c r="T112" s="144">
        <f>V112/30</f>
        <v>4</v>
      </c>
      <c r="U112" s="143"/>
      <c r="V112" s="142">
        <v>120</v>
      </c>
      <c r="W112" s="143"/>
      <c r="X112" s="142">
        <f>SUM(Z112:AE112)</f>
        <v>40</v>
      </c>
      <c r="Y112" s="143"/>
      <c r="Z112" s="144">
        <v>22</v>
      </c>
      <c r="AA112" s="143"/>
      <c r="AB112" s="142"/>
      <c r="AC112" s="143"/>
      <c r="AD112" s="142">
        <v>18</v>
      </c>
      <c r="AE112" s="143"/>
      <c r="AF112" s="142">
        <f>V112-X112</f>
        <v>80</v>
      </c>
      <c r="AG112" s="143"/>
      <c r="AH112" s="54"/>
      <c r="AI112" s="55"/>
      <c r="AJ112" s="54"/>
      <c r="AK112" s="55"/>
      <c r="AL112" s="54">
        <v>2.5</v>
      </c>
      <c r="AM112" s="55"/>
      <c r="AN112" s="54"/>
      <c r="AO112" s="55"/>
      <c r="AP112" s="54"/>
      <c r="AQ112" s="55"/>
      <c r="AR112" s="54"/>
      <c r="AS112" s="55"/>
      <c r="AT112" s="54"/>
      <c r="AU112" s="55"/>
      <c r="AV112" s="54"/>
      <c r="AW112" s="55"/>
      <c r="AX112" s="60"/>
      <c r="AY112" s="56"/>
      <c r="AZ112" s="57"/>
      <c r="BA112" s="57">
        <v>4</v>
      </c>
      <c r="BB112" s="57"/>
      <c r="BC112" s="57"/>
      <c r="BD112" s="57"/>
      <c r="BE112" s="57"/>
      <c r="BF112" s="57"/>
      <c r="BG112" s="57">
        <f t="shared" si="6"/>
        <v>4</v>
      </c>
      <c r="BH112" s="60"/>
      <c r="BI112" s="60"/>
      <c r="BJ112" s="60"/>
      <c r="BK112" s="60"/>
      <c r="BL112" s="60"/>
      <c r="BM112" s="60"/>
      <c r="BN112" s="60"/>
      <c r="BO112" s="60"/>
      <c r="BP112" s="60"/>
    </row>
    <row r="113" spans="1:68" s="47" customFormat="1">
      <c r="A113" s="144" t="s">
        <v>202</v>
      </c>
      <c r="B113" s="143"/>
      <c r="C113" s="145" t="s">
        <v>203</v>
      </c>
      <c r="D113" s="146"/>
      <c r="E113" s="146"/>
      <c r="F113" s="146"/>
      <c r="G113" s="146"/>
      <c r="H113" s="146"/>
      <c r="I113" s="146"/>
      <c r="J113" s="146"/>
      <c r="K113" s="146"/>
      <c r="L113" s="146"/>
      <c r="M113" s="143"/>
      <c r="N113" s="142"/>
      <c r="O113" s="143"/>
      <c r="P113" s="142" t="s">
        <v>150</v>
      </c>
      <c r="Q113" s="143"/>
      <c r="R113" s="142"/>
      <c r="S113" s="143"/>
      <c r="T113" s="144">
        <f>V113/30</f>
        <v>3</v>
      </c>
      <c r="U113" s="143"/>
      <c r="V113" s="142">
        <v>90</v>
      </c>
      <c r="W113" s="143"/>
      <c r="X113" s="142">
        <f>SUM(Z113:AE113)</f>
        <v>30</v>
      </c>
      <c r="Y113" s="143"/>
      <c r="Z113" s="144">
        <v>16</v>
      </c>
      <c r="AA113" s="143"/>
      <c r="AB113" s="142"/>
      <c r="AC113" s="143"/>
      <c r="AD113" s="142">
        <v>14</v>
      </c>
      <c r="AE113" s="143"/>
      <c r="AF113" s="142">
        <f>V113-X113</f>
        <v>60</v>
      </c>
      <c r="AG113" s="143"/>
      <c r="AH113" s="54"/>
      <c r="AI113" s="55"/>
      <c r="AJ113" s="54"/>
      <c r="AK113" s="55"/>
      <c r="AL113" s="54"/>
      <c r="AM113" s="55"/>
      <c r="AN113" s="54"/>
      <c r="AO113" s="55"/>
      <c r="AP113" s="54">
        <v>2</v>
      </c>
      <c r="AQ113" s="55"/>
      <c r="AR113" s="54"/>
      <c r="AS113" s="55"/>
      <c r="AT113" s="54"/>
      <c r="AU113" s="55"/>
      <c r="AV113" s="54"/>
      <c r="AW113" s="55"/>
      <c r="AX113" s="60"/>
      <c r="AY113" s="56"/>
      <c r="AZ113" s="57"/>
      <c r="BA113" s="57"/>
      <c r="BB113" s="57"/>
      <c r="BC113" s="57">
        <v>3</v>
      </c>
      <c r="BD113" s="57"/>
      <c r="BE113" s="57"/>
      <c r="BF113" s="57"/>
      <c r="BG113" s="57">
        <f t="shared" si="6"/>
        <v>3</v>
      </c>
      <c r="BH113" s="60"/>
      <c r="BI113" s="60"/>
      <c r="BJ113" s="60"/>
      <c r="BK113" s="60"/>
      <c r="BL113" s="60"/>
      <c r="BM113" s="60"/>
      <c r="BN113" s="60"/>
      <c r="BO113" s="60"/>
      <c r="BP113" s="60"/>
    </row>
    <row r="114" spans="1:68" s="47" customFormat="1">
      <c r="A114" s="144" t="s">
        <v>204</v>
      </c>
      <c r="B114" s="143"/>
      <c r="C114" s="145" t="s">
        <v>205</v>
      </c>
      <c r="D114" s="146"/>
      <c r="E114" s="146"/>
      <c r="F114" s="146"/>
      <c r="G114" s="146"/>
      <c r="H114" s="146"/>
      <c r="I114" s="146"/>
      <c r="J114" s="146"/>
      <c r="K114" s="146"/>
      <c r="L114" s="146"/>
      <c r="M114" s="143"/>
      <c r="N114" s="142"/>
      <c r="O114" s="143"/>
      <c r="P114" s="142" t="s">
        <v>206</v>
      </c>
      <c r="Q114" s="143"/>
      <c r="R114" s="142"/>
      <c r="S114" s="143"/>
      <c r="T114" s="144">
        <f>V114/30</f>
        <v>3</v>
      </c>
      <c r="U114" s="143"/>
      <c r="V114" s="142">
        <v>90</v>
      </c>
      <c r="W114" s="143"/>
      <c r="X114" s="142">
        <f>SUM(Z114:AE114)</f>
        <v>30</v>
      </c>
      <c r="Y114" s="143"/>
      <c r="Z114" s="144">
        <v>16</v>
      </c>
      <c r="AA114" s="143"/>
      <c r="AB114" s="142"/>
      <c r="AC114" s="143"/>
      <c r="AD114" s="142">
        <v>14</v>
      </c>
      <c r="AE114" s="143"/>
      <c r="AF114" s="142">
        <f>V114-X114</f>
        <v>60</v>
      </c>
      <c r="AG114" s="143"/>
      <c r="AH114" s="54"/>
      <c r="AI114" s="55"/>
      <c r="AJ114" s="54"/>
      <c r="AK114" s="55"/>
      <c r="AL114" s="54"/>
      <c r="AM114" s="55"/>
      <c r="AN114" s="54"/>
      <c r="AO114" s="55"/>
      <c r="AP114" s="54"/>
      <c r="AQ114" s="55"/>
      <c r="AR114" s="54"/>
      <c r="AS114" s="55"/>
      <c r="AT114" s="54">
        <v>2</v>
      </c>
      <c r="AU114" s="55"/>
      <c r="AV114" s="54"/>
      <c r="AW114" s="55"/>
      <c r="AX114" s="60"/>
      <c r="AY114" s="56"/>
      <c r="AZ114" s="57"/>
      <c r="BA114" s="57"/>
      <c r="BB114" s="57"/>
      <c r="BC114" s="57"/>
      <c r="BD114" s="57"/>
      <c r="BE114" s="57">
        <v>3</v>
      </c>
      <c r="BF114" s="57"/>
      <c r="BG114" s="57">
        <f t="shared" si="6"/>
        <v>3</v>
      </c>
      <c r="BH114" s="60"/>
      <c r="BI114" s="60"/>
      <c r="BJ114" s="60"/>
      <c r="BK114" s="60"/>
      <c r="BL114" s="60"/>
      <c r="BM114" s="60"/>
      <c r="BN114" s="60"/>
      <c r="BO114" s="60"/>
      <c r="BP114" s="60"/>
    </row>
    <row r="115" spans="1:68" s="47" customFormat="1" ht="21.75" customHeight="1">
      <c r="A115" s="149"/>
      <c r="B115" s="143"/>
      <c r="C115" s="151" t="s">
        <v>118</v>
      </c>
      <c r="D115" s="146"/>
      <c r="E115" s="146"/>
      <c r="F115" s="146"/>
      <c r="G115" s="146"/>
      <c r="H115" s="146"/>
      <c r="I115" s="146"/>
      <c r="J115" s="146"/>
      <c r="K115" s="146"/>
      <c r="L115" s="146"/>
      <c r="M115" s="143"/>
      <c r="N115" s="150"/>
      <c r="O115" s="143"/>
      <c r="P115" s="150"/>
      <c r="Q115" s="143"/>
      <c r="R115" s="150"/>
      <c r="S115" s="143"/>
      <c r="T115" s="149">
        <f>SUM(T112:U114)</f>
        <v>10</v>
      </c>
      <c r="U115" s="143"/>
      <c r="V115" s="149">
        <f>SUM(V112:W114)</f>
        <v>300</v>
      </c>
      <c r="W115" s="143"/>
      <c r="X115" s="149">
        <f>SUM(X112:Y114)</f>
        <v>100</v>
      </c>
      <c r="Y115" s="143"/>
      <c r="Z115" s="149">
        <f>SUM(Z112:AA114)</f>
        <v>54</v>
      </c>
      <c r="AA115" s="143"/>
      <c r="AB115" s="149">
        <f>SUM(AB112:AC114)</f>
        <v>0</v>
      </c>
      <c r="AC115" s="143"/>
      <c r="AD115" s="149">
        <f>SUM(AD112:AE114)</f>
        <v>46</v>
      </c>
      <c r="AE115" s="143"/>
      <c r="AF115" s="149">
        <f>SUM(AF112:AG114)</f>
        <v>200</v>
      </c>
      <c r="AG115" s="143"/>
      <c r="AH115" s="149">
        <f>SUM(AH112:AI114)</f>
        <v>0</v>
      </c>
      <c r="AI115" s="143"/>
      <c r="AJ115" s="149">
        <f>SUM(AJ112:AK114)</f>
        <v>0</v>
      </c>
      <c r="AK115" s="143"/>
      <c r="AL115" s="149">
        <f>SUM(AL112:AM114)</f>
        <v>2.5</v>
      </c>
      <c r="AM115" s="143"/>
      <c r="AN115" s="149">
        <f>SUM(AN112:AO114)</f>
        <v>0</v>
      </c>
      <c r="AO115" s="143"/>
      <c r="AP115" s="149">
        <f>SUM(AP112:AQ114)</f>
        <v>2</v>
      </c>
      <c r="AQ115" s="143"/>
      <c r="AR115" s="149">
        <f>SUM(AR112:AS114)</f>
        <v>0</v>
      </c>
      <c r="AS115" s="143"/>
      <c r="AT115" s="149">
        <f>SUM(AT112:AU114)</f>
        <v>2</v>
      </c>
      <c r="AU115" s="143"/>
      <c r="AV115" s="149">
        <f>SUM(AV112:AW114)</f>
        <v>0</v>
      </c>
      <c r="AW115" s="143"/>
      <c r="AX115" s="49"/>
      <c r="AY115" s="56"/>
      <c r="AZ115" s="57"/>
      <c r="BA115" s="57"/>
      <c r="BB115" s="57"/>
      <c r="BC115" s="57"/>
      <c r="BD115" s="57"/>
      <c r="BE115" s="57"/>
      <c r="BF115" s="57"/>
      <c r="BG115" s="57">
        <f t="shared" si="6"/>
        <v>0</v>
      </c>
      <c r="BH115" s="49"/>
      <c r="BI115" s="49"/>
      <c r="BJ115" s="49"/>
      <c r="BK115" s="49"/>
      <c r="BL115" s="49"/>
      <c r="BM115" s="49"/>
      <c r="BN115" s="49"/>
      <c r="BO115" s="49"/>
      <c r="BP115" s="49"/>
    </row>
    <row r="116" spans="1:68" s="47" customFormat="1" ht="15.75" customHeight="1">
      <c r="A116" s="153" t="s">
        <v>119</v>
      </c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  <c r="AD116" s="146"/>
      <c r="AE116" s="146"/>
      <c r="AF116" s="146"/>
      <c r="AG116" s="146"/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3"/>
      <c r="AX116" s="60"/>
      <c r="AY116" s="56"/>
      <c r="AZ116" s="57"/>
      <c r="BA116" s="57"/>
      <c r="BB116" s="57"/>
      <c r="BC116" s="57"/>
      <c r="BD116" s="57"/>
      <c r="BE116" s="57"/>
      <c r="BF116" s="57"/>
      <c r="BG116" s="57">
        <f t="shared" si="6"/>
        <v>0</v>
      </c>
      <c r="BH116" s="60"/>
      <c r="BI116" s="60"/>
      <c r="BJ116" s="60"/>
      <c r="BK116" s="60"/>
      <c r="BL116" s="60"/>
      <c r="BM116" s="60"/>
      <c r="BN116" s="60"/>
      <c r="BO116" s="60"/>
      <c r="BP116" s="60"/>
    </row>
    <row r="117" spans="1:68" s="47" customFormat="1" ht="15.75" customHeight="1">
      <c r="A117" s="144" t="s">
        <v>207</v>
      </c>
      <c r="B117" s="143"/>
      <c r="C117" s="145" t="s">
        <v>208</v>
      </c>
      <c r="D117" s="146"/>
      <c r="E117" s="146"/>
      <c r="F117" s="146"/>
      <c r="G117" s="146"/>
      <c r="H117" s="146"/>
      <c r="I117" s="146"/>
      <c r="J117" s="146"/>
      <c r="K117" s="146"/>
      <c r="L117" s="146"/>
      <c r="M117" s="143"/>
      <c r="N117" s="142"/>
      <c r="O117" s="143"/>
      <c r="P117" s="142" t="s">
        <v>112</v>
      </c>
      <c r="Q117" s="143"/>
      <c r="R117" s="142"/>
      <c r="S117" s="143"/>
      <c r="T117" s="144">
        <f t="shared" ref="T117:T126" si="7">V117/30</f>
        <v>5</v>
      </c>
      <c r="U117" s="143"/>
      <c r="V117" s="142">
        <v>150</v>
      </c>
      <c r="W117" s="143"/>
      <c r="X117" s="142">
        <f t="shared" ref="X117:X126" si="8">SUM(Z117:AE117)</f>
        <v>50</v>
      </c>
      <c r="Y117" s="143"/>
      <c r="Z117" s="144">
        <v>26</v>
      </c>
      <c r="AA117" s="143"/>
      <c r="AB117" s="142"/>
      <c r="AC117" s="143"/>
      <c r="AD117" s="142">
        <v>24</v>
      </c>
      <c r="AE117" s="143"/>
      <c r="AF117" s="142">
        <f t="shared" ref="AF117:AF126" si="9">V117-X117</f>
        <v>100</v>
      </c>
      <c r="AG117" s="143"/>
      <c r="AH117" s="54"/>
      <c r="AI117" s="55"/>
      <c r="AJ117" s="54"/>
      <c r="AK117" s="55"/>
      <c r="AL117" s="54">
        <v>3</v>
      </c>
      <c r="AM117" s="55"/>
      <c r="AN117" s="54"/>
      <c r="AO117" s="55"/>
      <c r="AP117" s="54"/>
      <c r="AQ117" s="55"/>
      <c r="AR117" s="54"/>
      <c r="AS117" s="55"/>
      <c r="AT117" s="54"/>
      <c r="AU117" s="55"/>
      <c r="AV117" s="54"/>
      <c r="AW117" s="55"/>
      <c r="AX117" s="60"/>
      <c r="AY117" s="56"/>
      <c r="AZ117" s="57"/>
      <c r="BA117" s="57">
        <v>5</v>
      </c>
      <c r="BB117" s="57"/>
      <c r="BC117" s="57"/>
      <c r="BD117" s="57"/>
      <c r="BE117" s="57"/>
      <c r="BF117" s="57"/>
      <c r="BG117" s="57">
        <f t="shared" si="6"/>
        <v>5</v>
      </c>
      <c r="BH117" s="60"/>
      <c r="BI117" s="60"/>
      <c r="BJ117" s="60"/>
      <c r="BK117" s="60"/>
      <c r="BL117" s="60"/>
      <c r="BM117" s="60"/>
      <c r="BN117" s="60"/>
      <c r="BO117" s="60"/>
      <c r="BP117" s="60"/>
    </row>
    <row r="118" spans="1:68" s="47" customFormat="1" ht="15.75" customHeight="1">
      <c r="A118" s="144" t="s">
        <v>209</v>
      </c>
      <c r="B118" s="143"/>
      <c r="C118" s="145" t="s">
        <v>210</v>
      </c>
      <c r="D118" s="146"/>
      <c r="E118" s="146"/>
      <c r="F118" s="146"/>
      <c r="G118" s="146"/>
      <c r="H118" s="146"/>
      <c r="I118" s="146"/>
      <c r="J118" s="146"/>
      <c r="K118" s="146"/>
      <c r="L118" s="146"/>
      <c r="M118" s="143"/>
      <c r="N118" s="142"/>
      <c r="O118" s="143"/>
      <c r="P118" s="142" t="s">
        <v>164</v>
      </c>
      <c r="Q118" s="143"/>
      <c r="R118" s="142"/>
      <c r="S118" s="143"/>
      <c r="T118" s="144">
        <f t="shared" si="7"/>
        <v>5</v>
      </c>
      <c r="U118" s="143"/>
      <c r="V118" s="142">
        <v>150</v>
      </c>
      <c r="W118" s="143"/>
      <c r="X118" s="142">
        <f t="shared" si="8"/>
        <v>50</v>
      </c>
      <c r="Y118" s="143"/>
      <c r="Z118" s="144">
        <v>26</v>
      </c>
      <c r="AA118" s="143"/>
      <c r="AB118" s="142"/>
      <c r="AC118" s="143"/>
      <c r="AD118" s="142">
        <v>24</v>
      </c>
      <c r="AE118" s="143"/>
      <c r="AF118" s="142">
        <f t="shared" si="9"/>
        <v>100</v>
      </c>
      <c r="AG118" s="143"/>
      <c r="AH118" s="54"/>
      <c r="AI118" s="55"/>
      <c r="AJ118" s="54"/>
      <c r="AK118" s="55"/>
      <c r="AL118" s="54"/>
      <c r="AM118" s="55"/>
      <c r="AN118" s="54">
        <v>3</v>
      </c>
      <c r="AO118" s="55"/>
      <c r="AP118" s="54"/>
      <c r="AQ118" s="55"/>
      <c r="AR118" s="54"/>
      <c r="AS118" s="55"/>
      <c r="AT118" s="54"/>
      <c r="AU118" s="55"/>
      <c r="AV118" s="54"/>
      <c r="AW118" s="55"/>
      <c r="AX118" s="60"/>
      <c r="AY118" s="56"/>
      <c r="AZ118" s="57"/>
      <c r="BA118" s="57"/>
      <c r="BB118" s="57">
        <v>5</v>
      </c>
      <c r="BC118" s="57"/>
      <c r="BD118" s="57"/>
      <c r="BE118" s="57"/>
      <c r="BF118" s="57"/>
      <c r="BG118" s="57">
        <f t="shared" si="6"/>
        <v>5</v>
      </c>
      <c r="BH118" s="60"/>
      <c r="BI118" s="60"/>
      <c r="BJ118" s="60"/>
      <c r="BK118" s="60"/>
      <c r="BL118" s="60"/>
      <c r="BM118" s="60"/>
      <c r="BN118" s="60"/>
      <c r="BO118" s="60"/>
      <c r="BP118" s="60"/>
    </row>
    <row r="119" spans="1:68" s="47" customFormat="1" ht="15.75" customHeight="1">
      <c r="A119" s="144" t="s">
        <v>211</v>
      </c>
      <c r="B119" s="143"/>
      <c r="C119" s="145" t="s">
        <v>212</v>
      </c>
      <c r="D119" s="146"/>
      <c r="E119" s="146"/>
      <c r="F119" s="146"/>
      <c r="G119" s="146"/>
      <c r="H119" s="146"/>
      <c r="I119" s="146"/>
      <c r="J119" s="146"/>
      <c r="K119" s="146"/>
      <c r="L119" s="146"/>
      <c r="M119" s="143"/>
      <c r="N119" s="142"/>
      <c r="O119" s="143"/>
      <c r="P119" s="142" t="s">
        <v>150</v>
      </c>
      <c r="Q119" s="143"/>
      <c r="R119" s="142"/>
      <c r="S119" s="143"/>
      <c r="T119" s="144">
        <f t="shared" si="7"/>
        <v>5</v>
      </c>
      <c r="U119" s="143"/>
      <c r="V119" s="142">
        <v>150</v>
      </c>
      <c r="W119" s="143"/>
      <c r="X119" s="142">
        <f t="shared" si="8"/>
        <v>50</v>
      </c>
      <c r="Y119" s="143"/>
      <c r="Z119" s="144">
        <v>26</v>
      </c>
      <c r="AA119" s="143"/>
      <c r="AB119" s="142"/>
      <c r="AC119" s="143"/>
      <c r="AD119" s="142">
        <v>24</v>
      </c>
      <c r="AE119" s="143"/>
      <c r="AF119" s="142">
        <f t="shared" si="9"/>
        <v>100</v>
      </c>
      <c r="AG119" s="143"/>
      <c r="AH119" s="54"/>
      <c r="AI119" s="55"/>
      <c r="AJ119" s="54"/>
      <c r="AK119" s="55"/>
      <c r="AL119" s="54"/>
      <c r="AM119" s="55"/>
      <c r="AN119" s="54"/>
      <c r="AO119" s="55"/>
      <c r="AP119" s="54">
        <v>3</v>
      </c>
      <c r="AQ119" s="55"/>
      <c r="AR119" s="54"/>
      <c r="AS119" s="55"/>
      <c r="AT119" s="54"/>
      <c r="AU119" s="55"/>
      <c r="AV119" s="54"/>
      <c r="AW119" s="55"/>
      <c r="AX119" s="60"/>
      <c r="AY119" s="56"/>
      <c r="AZ119" s="57"/>
      <c r="BA119" s="57"/>
      <c r="BB119" s="57"/>
      <c r="BC119" s="57">
        <v>5</v>
      </c>
      <c r="BD119" s="57"/>
      <c r="BE119" s="57"/>
      <c r="BF119" s="57"/>
      <c r="BG119" s="57">
        <f t="shared" si="6"/>
        <v>5</v>
      </c>
      <c r="BH119" s="60"/>
      <c r="BI119" s="60"/>
      <c r="BJ119" s="60"/>
      <c r="BK119" s="60"/>
      <c r="BL119" s="60"/>
      <c r="BM119" s="60"/>
      <c r="BN119" s="60"/>
      <c r="BO119" s="60"/>
      <c r="BP119" s="60"/>
    </row>
    <row r="120" spans="1:68" s="47" customFormat="1" ht="15.75" customHeight="1">
      <c r="A120" s="144" t="s">
        <v>213</v>
      </c>
      <c r="B120" s="143"/>
      <c r="C120" s="145" t="s">
        <v>214</v>
      </c>
      <c r="D120" s="146"/>
      <c r="E120" s="146"/>
      <c r="F120" s="146"/>
      <c r="G120" s="146"/>
      <c r="H120" s="146"/>
      <c r="I120" s="146"/>
      <c r="J120" s="146"/>
      <c r="K120" s="146"/>
      <c r="L120" s="146"/>
      <c r="M120" s="143"/>
      <c r="N120" s="142"/>
      <c r="O120" s="143"/>
      <c r="P120" s="142" t="s">
        <v>150</v>
      </c>
      <c r="Q120" s="143"/>
      <c r="R120" s="142"/>
      <c r="S120" s="143"/>
      <c r="T120" s="144">
        <f t="shared" si="7"/>
        <v>5</v>
      </c>
      <c r="U120" s="143"/>
      <c r="V120" s="142">
        <v>150</v>
      </c>
      <c r="W120" s="143"/>
      <c r="X120" s="142">
        <f t="shared" si="8"/>
        <v>50</v>
      </c>
      <c r="Y120" s="143"/>
      <c r="Z120" s="144">
        <v>26</v>
      </c>
      <c r="AA120" s="143"/>
      <c r="AB120" s="142"/>
      <c r="AC120" s="143"/>
      <c r="AD120" s="142">
        <v>24</v>
      </c>
      <c r="AE120" s="143"/>
      <c r="AF120" s="142">
        <f t="shared" si="9"/>
        <v>100</v>
      </c>
      <c r="AG120" s="143"/>
      <c r="AH120" s="54"/>
      <c r="AI120" s="55"/>
      <c r="AJ120" s="54"/>
      <c r="AK120" s="55"/>
      <c r="AL120" s="54"/>
      <c r="AM120" s="55"/>
      <c r="AN120" s="54"/>
      <c r="AO120" s="55"/>
      <c r="AP120" s="54">
        <v>3</v>
      </c>
      <c r="AQ120" s="55"/>
      <c r="AR120" s="54"/>
      <c r="AS120" s="55"/>
      <c r="AT120" s="54"/>
      <c r="AU120" s="55"/>
      <c r="AV120" s="54"/>
      <c r="AW120" s="55"/>
      <c r="AX120" s="60"/>
      <c r="AY120" s="56"/>
      <c r="AZ120" s="57"/>
      <c r="BA120" s="57"/>
      <c r="BB120" s="57"/>
      <c r="BC120" s="57">
        <v>5</v>
      </c>
      <c r="BD120" s="57"/>
      <c r="BE120" s="57"/>
      <c r="BF120" s="57"/>
      <c r="BG120" s="57">
        <f t="shared" si="6"/>
        <v>5</v>
      </c>
      <c r="BH120" s="60"/>
      <c r="BI120" s="60"/>
      <c r="BJ120" s="60"/>
      <c r="BK120" s="60"/>
      <c r="BL120" s="60"/>
      <c r="BM120" s="60"/>
      <c r="BN120" s="60"/>
      <c r="BO120" s="60"/>
      <c r="BP120" s="60"/>
    </row>
    <row r="121" spans="1:68" s="47" customFormat="1" ht="15.75" customHeight="1">
      <c r="A121" s="144" t="s">
        <v>215</v>
      </c>
      <c r="B121" s="143"/>
      <c r="C121" s="145" t="s">
        <v>216</v>
      </c>
      <c r="D121" s="146"/>
      <c r="E121" s="146"/>
      <c r="F121" s="146"/>
      <c r="G121" s="146"/>
      <c r="H121" s="146"/>
      <c r="I121" s="146"/>
      <c r="J121" s="146"/>
      <c r="K121" s="146"/>
      <c r="L121" s="146"/>
      <c r="M121" s="143"/>
      <c r="N121" s="142"/>
      <c r="O121" s="143"/>
      <c r="P121" s="142" t="s">
        <v>217</v>
      </c>
      <c r="Q121" s="143"/>
      <c r="R121" s="142"/>
      <c r="S121" s="143"/>
      <c r="T121" s="144">
        <f t="shared" si="7"/>
        <v>5</v>
      </c>
      <c r="U121" s="143"/>
      <c r="V121" s="142">
        <v>150</v>
      </c>
      <c r="W121" s="143"/>
      <c r="X121" s="142">
        <f t="shared" si="8"/>
        <v>50</v>
      </c>
      <c r="Y121" s="143"/>
      <c r="Z121" s="144">
        <v>26</v>
      </c>
      <c r="AA121" s="143"/>
      <c r="AB121" s="142"/>
      <c r="AC121" s="143"/>
      <c r="AD121" s="142">
        <v>24</v>
      </c>
      <c r="AE121" s="143"/>
      <c r="AF121" s="142">
        <f t="shared" si="9"/>
        <v>100</v>
      </c>
      <c r="AG121" s="143"/>
      <c r="AH121" s="54"/>
      <c r="AI121" s="55"/>
      <c r="AJ121" s="54"/>
      <c r="AK121" s="55"/>
      <c r="AL121" s="54"/>
      <c r="AM121" s="55"/>
      <c r="AN121" s="54"/>
      <c r="AO121" s="55"/>
      <c r="AP121" s="54"/>
      <c r="AQ121" s="55"/>
      <c r="AR121" s="54">
        <v>3</v>
      </c>
      <c r="AS121" s="55"/>
      <c r="AT121" s="54"/>
      <c r="AU121" s="55"/>
      <c r="AV121" s="54"/>
      <c r="AW121" s="55"/>
      <c r="AX121" s="60"/>
      <c r="AY121" s="56"/>
      <c r="AZ121" s="57"/>
      <c r="BA121" s="57"/>
      <c r="BB121" s="57"/>
      <c r="BC121" s="57"/>
      <c r="BD121" s="57">
        <v>5</v>
      </c>
      <c r="BE121" s="57"/>
      <c r="BF121" s="57"/>
      <c r="BG121" s="57">
        <f t="shared" si="6"/>
        <v>5</v>
      </c>
      <c r="BH121" s="60"/>
      <c r="BI121" s="60"/>
      <c r="BJ121" s="60"/>
      <c r="BK121" s="60"/>
      <c r="BL121" s="60"/>
      <c r="BM121" s="60"/>
      <c r="BN121" s="60"/>
      <c r="BO121" s="60"/>
      <c r="BP121" s="60"/>
    </row>
    <row r="122" spans="1:68" s="47" customFormat="1" ht="15.75" customHeight="1">
      <c r="A122" s="144" t="s">
        <v>218</v>
      </c>
      <c r="B122" s="143"/>
      <c r="C122" s="145" t="s">
        <v>219</v>
      </c>
      <c r="D122" s="146"/>
      <c r="E122" s="146"/>
      <c r="F122" s="146"/>
      <c r="G122" s="146"/>
      <c r="H122" s="146"/>
      <c r="I122" s="146"/>
      <c r="J122" s="146"/>
      <c r="K122" s="146"/>
      <c r="L122" s="146"/>
      <c r="M122" s="143"/>
      <c r="N122" s="142"/>
      <c r="O122" s="143"/>
      <c r="P122" s="142" t="s">
        <v>217</v>
      </c>
      <c r="Q122" s="143"/>
      <c r="R122" s="142"/>
      <c r="S122" s="143"/>
      <c r="T122" s="144">
        <f t="shared" si="7"/>
        <v>5</v>
      </c>
      <c r="U122" s="143"/>
      <c r="V122" s="142">
        <v>150</v>
      </c>
      <c r="W122" s="143"/>
      <c r="X122" s="142">
        <f t="shared" si="8"/>
        <v>50</v>
      </c>
      <c r="Y122" s="143"/>
      <c r="Z122" s="144">
        <v>26</v>
      </c>
      <c r="AA122" s="143"/>
      <c r="AB122" s="142"/>
      <c r="AC122" s="143"/>
      <c r="AD122" s="142">
        <v>24</v>
      </c>
      <c r="AE122" s="143"/>
      <c r="AF122" s="142">
        <f t="shared" si="9"/>
        <v>100</v>
      </c>
      <c r="AG122" s="143"/>
      <c r="AH122" s="54"/>
      <c r="AI122" s="55"/>
      <c r="AJ122" s="54"/>
      <c r="AK122" s="55"/>
      <c r="AL122" s="54"/>
      <c r="AM122" s="55"/>
      <c r="AN122" s="54"/>
      <c r="AO122" s="55"/>
      <c r="AP122" s="54"/>
      <c r="AQ122" s="55"/>
      <c r="AR122" s="54">
        <v>3</v>
      </c>
      <c r="AS122" s="55"/>
      <c r="AT122" s="54"/>
      <c r="AU122" s="55"/>
      <c r="AV122" s="54"/>
      <c r="AW122" s="55"/>
      <c r="AX122" s="60"/>
      <c r="AY122" s="56"/>
      <c r="AZ122" s="57"/>
      <c r="BA122" s="57"/>
      <c r="BB122" s="57"/>
      <c r="BC122" s="57"/>
      <c r="BD122" s="57">
        <v>5</v>
      </c>
      <c r="BE122" s="57"/>
      <c r="BF122" s="57"/>
      <c r="BG122" s="57">
        <f t="shared" si="6"/>
        <v>5</v>
      </c>
      <c r="BH122" s="60"/>
      <c r="BI122" s="60"/>
      <c r="BJ122" s="60"/>
      <c r="BK122" s="60"/>
      <c r="BL122" s="60"/>
      <c r="BM122" s="60"/>
      <c r="BN122" s="60"/>
      <c r="BO122" s="60"/>
      <c r="BP122" s="60"/>
    </row>
    <row r="123" spans="1:68" s="47" customFormat="1" ht="15.75" customHeight="1">
      <c r="A123" s="144" t="s">
        <v>220</v>
      </c>
      <c r="B123" s="143"/>
      <c r="C123" s="145" t="s">
        <v>221</v>
      </c>
      <c r="D123" s="146"/>
      <c r="E123" s="146"/>
      <c r="F123" s="146"/>
      <c r="G123" s="146"/>
      <c r="H123" s="146"/>
      <c r="I123" s="146"/>
      <c r="J123" s="146"/>
      <c r="K123" s="146"/>
      <c r="L123" s="146"/>
      <c r="M123" s="143"/>
      <c r="N123" s="142"/>
      <c r="O123" s="143"/>
      <c r="P123" s="142" t="s">
        <v>222</v>
      </c>
      <c r="Q123" s="143"/>
      <c r="R123" s="142"/>
      <c r="S123" s="143"/>
      <c r="T123" s="144">
        <f t="shared" si="7"/>
        <v>5</v>
      </c>
      <c r="U123" s="143"/>
      <c r="V123" s="142">
        <v>150</v>
      </c>
      <c r="W123" s="143"/>
      <c r="X123" s="142">
        <f t="shared" si="8"/>
        <v>50</v>
      </c>
      <c r="Y123" s="143"/>
      <c r="Z123" s="144">
        <v>26</v>
      </c>
      <c r="AA123" s="143"/>
      <c r="AB123" s="142"/>
      <c r="AC123" s="143"/>
      <c r="AD123" s="142">
        <v>24</v>
      </c>
      <c r="AE123" s="143"/>
      <c r="AF123" s="142">
        <f t="shared" si="9"/>
        <v>100</v>
      </c>
      <c r="AG123" s="143"/>
      <c r="AH123" s="54"/>
      <c r="AI123" s="55"/>
      <c r="AJ123" s="54"/>
      <c r="AK123" s="55"/>
      <c r="AL123" s="54"/>
      <c r="AM123" s="55"/>
      <c r="AN123" s="54"/>
      <c r="AO123" s="55"/>
      <c r="AP123" s="54"/>
      <c r="AQ123" s="55"/>
      <c r="AR123" s="54"/>
      <c r="AS123" s="55"/>
      <c r="AT123" s="54">
        <v>3</v>
      </c>
      <c r="AU123" s="55"/>
      <c r="AV123" s="54"/>
      <c r="AW123" s="55"/>
      <c r="AX123" s="60"/>
      <c r="AY123" s="56"/>
      <c r="AZ123" s="57"/>
      <c r="BA123" s="57"/>
      <c r="BB123" s="57"/>
      <c r="BC123" s="57"/>
      <c r="BD123" s="57"/>
      <c r="BE123" s="57">
        <v>5</v>
      </c>
      <c r="BF123" s="57"/>
      <c r="BG123" s="57">
        <f t="shared" si="6"/>
        <v>5</v>
      </c>
      <c r="BH123" s="60"/>
      <c r="BI123" s="60"/>
      <c r="BJ123" s="60"/>
      <c r="BK123" s="60"/>
      <c r="BL123" s="60"/>
      <c r="BM123" s="60"/>
      <c r="BN123" s="60"/>
      <c r="BO123" s="60"/>
      <c r="BP123" s="60"/>
    </row>
    <row r="124" spans="1:68" s="47" customFormat="1" ht="15.75" customHeight="1">
      <c r="A124" s="144" t="s">
        <v>223</v>
      </c>
      <c r="B124" s="143"/>
      <c r="C124" s="145" t="s">
        <v>224</v>
      </c>
      <c r="D124" s="146"/>
      <c r="E124" s="146"/>
      <c r="F124" s="146"/>
      <c r="G124" s="146"/>
      <c r="H124" s="146"/>
      <c r="I124" s="146"/>
      <c r="J124" s="146"/>
      <c r="K124" s="146"/>
      <c r="L124" s="146"/>
      <c r="M124" s="143"/>
      <c r="N124" s="142"/>
      <c r="O124" s="143"/>
      <c r="P124" s="142" t="s">
        <v>206</v>
      </c>
      <c r="Q124" s="143"/>
      <c r="R124" s="142"/>
      <c r="S124" s="143"/>
      <c r="T124" s="144">
        <f t="shared" si="7"/>
        <v>5</v>
      </c>
      <c r="U124" s="143"/>
      <c r="V124" s="142">
        <v>150</v>
      </c>
      <c r="W124" s="143"/>
      <c r="X124" s="142">
        <f t="shared" si="8"/>
        <v>50</v>
      </c>
      <c r="Y124" s="143"/>
      <c r="Z124" s="144">
        <v>26</v>
      </c>
      <c r="AA124" s="143"/>
      <c r="AB124" s="142"/>
      <c r="AC124" s="143"/>
      <c r="AD124" s="142">
        <v>24</v>
      </c>
      <c r="AE124" s="143"/>
      <c r="AF124" s="142">
        <f t="shared" si="9"/>
        <v>100</v>
      </c>
      <c r="AG124" s="143"/>
      <c r="AH124" s="54"/>
      <c r="AI124" s="55"/>
      <c r="AJ124" s="54"/>
      <c r="AK124" s="55"/>
      <c r="AL124" s="54"/>
      <c r="AM124" s="55"/>
      <c r="AN124" s="54"/>
      <c r="AO124" s="55"/>
      <c r="AP124" s="54"/>
      <c r="AQ124" s="55"/>
      <c r="AR124" s="54"/>
      <c r="AS124" s="55"/>
      <c r="AT124" s="54">
        <v>3</v>
      </c>
      <c r="AU124" s="55"/>
      <c r="AV124" s="54"/>
      <c r="AW124" s="55"/>
      <c r="AX124" s="60"/>
      <c r="AY124" s="56"/>
      <c r="AZ124" s="57"/>
      <c r="BA124" s="57"/>
      <c r="BB124" s="57"/>
      <c r="BC124" s="57"/>
      <c r="BD124" s="57"/>
      <c r="BE124" s="57">
        <v>5</v>
      </c>
      <c r="BF124" s="57"/>
      <c r="BG124" s="57">
        <f t="shared" si="6"/>
        <v>5</v>
      </c>
      <c r="BH124" s="60"/>
      <c r="BI124" s="60"/>
      <c r="BJ124" s="60"/>
      <c r="BK124" s="60"/>
      <c r="BL124" s="60"/>
      <c r="BM124" s="60"/>
      <c r="BN124" s="60"/>
      <c r="BO124" s="60"/>
      <c r="BP124" s="60"/>
    </row>
    <row r="125" spans="1:68" s="47" customFormat="1" ht="15.75" customHeight="1">
      <c r="A125" s="144" t="s">
        <v>225</v>
      </c>
      <c r="B125" s="143"/>
      <c r="C125" s="145" t="s">
        <v>226</v>
      </c>
      <c r="D125" s="146"/>
      <c r="E125" s="146"/>
      <c r="F125" s="146"/>
      <c r="G125" s="146"/>
      <c r="H125" s="146"/>
      <c r="I125" s="146"/>
      <c r="J125" s="146"/>
      <c r="K125" s="146"/>
      <c r="L125" s="146"/>
      <c r="M125" s="143"/>
      <c r="N125" s="142"/>
      <c r="O125" s="143"/>
      <c r="P125" s="142" t="s">
        <v>193</v>
      </c>
      <c r="Q125" s="143"/>
      <c r="R125" s="142"/>
      <c r="S125" s="143"/>
      <c r="T125" s="144">
        <f t="shared" si="7"/>
        <v>5</v>
      </c>
      <c r="U125" s="143"/>
      <c r="V125" s="142">
        <v>150</v>
      </c>
      <c r="W125" s="143"/>
      <c r="X125" s="142">
        <f t="shared" si="8"/>
        <v>50</v>
      </c>
      <c r="Y125" s="143"/>
      <c r="Z125" s="144">
        <v>26</v>
      </c>
      <c r="AA125" s="143"/>
      <c r="AB125" s="142"/>
      <c r="AC125" s="143"/>
      <c r="AD125" s="142">
        <v>24</v>
      </c>
      <c r="AE125" s="143"/>
      <c r="AF125" s="142">
        <f t="shared" si="9"/>
        <v>100</v>
      </c>
      <c r="AG125" s="143"/>
      <c r="AH125" s="54"/>
      <c r="AI125" s="55"/>
      <c r="AJ125" s="54"/>
      <c r="AK125" s="55"/>
      <c r="AL125" s="54"/>
      <c r="AM125" s="55"/>
      <c r="AN125" s="54"/>
      <c r="AO125" s="55"/>
      <c r="AP125" s="54"/>
      <c r="AQ125" s="55"/>
      <c r="AR125" s="54"/>
      <c r="AS125" s="55"/>
      <c r="AT125" s="54"/>
      <c r="AU125" s="55"/>
      <c r="AV125" s="54">
        <v>6</v>
      </c>
      <c r="AW125" s="55"/>
      <c r="AX125" s="60"/>
      <c r="AY125" s="56"/>
      <c r="AZ125" s="57"/>
      <c r="BA125" s="57"/>
      <c r="BB125" s="57"/>
      <c r="BC125" s="57"/>
      <c r="BD125" s="57"/>
      <c r="BE125" s="57"/>
      <c r="BF125" s="57">
        <v>5</v>
      </c>
      <c r="BG125" s="57">
        <f t="shared" si="6"/>
        <v>5</v>
      </c>
      <c r="BH125" s="60"/>
      <c r="BI125" s="60"/>
      <c r="BJ125" s="60"/>
      <c r="BK125" s="60"/>
      <c r="BL125" s="60"/>
      <c r="BM125" s="60"/>
      <c r="BN125" s="60"/>
      <c r="BO125" s="60"/>
      <c r="BP125" s="60"/>
    </row>
    <row r="126" spans="1:68" s="47" customFormat="1" ht="15.75" customHeight="1">
      <c r="A126" s="144" t="s">
        <v>227</v>
      </c>
      <c r="B126" s="143"/>
      <c r="C126" s="145" t="s">
        <v>228</v>
      </c>
      <c r="D126" s="146"/>
      <c r="E126" s="146"/>
      <c r="F126" s="146"/>
      <c r="G126" s="146"/>
      <c r="H126" s="146"/>
      <c r="I126" s="146"/>
      <c r="J126" s="146"/>
      <c r="K126" s="146"/>
      <c r="L126" s="146"/>
      <c r="M126" s="143"/>
      <c r="N126" s="142"/>
      <c r="O126" s="143"/>
      <c r="P126" s="142" t="s">
        <v>193</v>
      </c>
      <c r="Q126" s="143"/>
      <c r="R126" s="142"/>
      <c r="S126" s="143"/>
      <c r="T126" s="144">
        <f t="shared" si="7"/>
        <v>5</v>
      </c>
      <c r="U126" s="143"/>
      <c r="V126" s="142">
        <v>150</v>
      </c>
      <c r="W126" s="143"/>
      <c r="X126" s="142">
        <f t="shared" si="8"/>
        <v>50</v>
      </c>
      <c r="Y126" s="143"/>
      <c r="Z126" s="144">
        <v>26</v>
      </c>
      <c r="AA126" s="143"/>
      <c r="AB126" s="142"/>
      <c r="AC126" s="143"/>
      <c r="AD126" s="142">
        <v>24</v>
      </c>
      <c r="AE126" s="143"/>
      <c r="AF126" s="142">
        <f t="shared" si="9"/>
        <v>100</v>
      </c>
      <c r="AG126" s="143"/>
      <c r="AH126" s="54"/>
      <c r="AI126" s="55"/>
      <c r="AJ126" s="54"/>
      <c r="AK126" s="55"/>
      <c r="AL126" s="54"/>
      <c r="AM126" s="55"/>
      <c r="AN126" s="54"/>
      <c r="AO126" s="55"/>
      <c r="AP126" s="54"/>
      <c r="AQ126" s="55"/>
      <c r="AR126" s="54"/>
      <c r="AS126" s="55"/>
      <c r="AT126" s="54"/>
      <c r="AU126" s="55"/>
      <c r="AV126" s="54">
        <v>6</v>
      </c>
      <c r="AW126" s="55"/>
      <c r="AX126" s="60"/>
      <c r="AY126" s="56"/>
      <c r="AZ126" s="57"/>
      <c r="BA126" s="57"/>
      <c r="BB126" s="57"/>
      <c r="BC126" s="57"/>
      <c r="BD126" s="57"/>
      <c r="BE126" s="57"/>
      <c r="BF126" s="57">
        <v>5</v>
      </c>
      <c r="BG126" s="57">
        <f t="shared" si="6"/>
        <v>5</v>
      </c>
      <c r="BH126" s="60"/>
      <c r="BI126" s="60"/>
      <c r="BJ126" s="60"/>
      <c r="BK126" s="60"/>
      <c r="BL126" s="60"/>
      <c r="BM126" s="60"/>
      <c r="BN126" s="60"/>
      <c r="BO126" s="60"/>
      <c r="BP126" s="60"/>
    </row>
    <row r="127" spans="1:68" s="47" customFormat="1" ht="21.75" customHeight="1">
      <c r="A127" s="149"/>
      <c r="B127" s="143"/>
      <c r="C127" s="151" t="s">
        <v>118</v>
      </c>
      <c r="D127" s="146"/>
      <c r="E127" s="146"/>
      <c r="F127" s="146"/>
      <c r="G127" s="146"/>
      <c r="H127" s="146"/>
      <c r="I127" s="146"/>
      <c r="J127" s="146"/>
      <c r="K127" s="146"/>
      <c r="L127" s="146"/>
      <c r="M127" s="143"/>
      <c r="N127" s="150"/>
      <c r="O127" s="143"/>
      <c r="P127" s="150"/>
      <c r="Q127" s="143"/>
      <c r="R127" s="150"/>
      <c r="S127" s="143"/>
      <c r="T127" s="149">
        <f>SUM(T117:U126)</f>
        <v>50</v>
      </c>
      <c r="U127" s="143"/>
      <c r="V127" s="149">
        <f>SUM(V117:W126)</f>
        <v>1500</v>
      </c>
      <c r="W127" s="143"/>
      <c r="X127" s="149">
        <f>SUM(X117:Y126)</f>
        <v>500</v>
      </c>
      <c r="Y127" s="143"/>
      <c r="Z127" s="149">
        <f>SUM(Z117:AA126)</f>
        <v>260</v>
      </c>
      <c r="AA127" s="143"/>
      <c r="AB127" s="149">
        <f>SUM(AB117:AC126)</f>
        <v>0</v>
      </c>
      <c r="AC127" s="143"/>
      <c r="AD127" s="149">
        <f>SUM(AD117:AE126)</f>
        <v>240</v>
      </c>
      <c r="AE127" s="143"/>
      <c r="AF127" s="149">
        <f>SUM(AF117:AG126)</f>
        <v>1000</v>
      </c>
      <c r="AG127" s="143"/>
      <c r="AH127" s="149">
        <f>SUM(AH117:AI126)</f>
        <v>0</v>
      </c>
      <c r="AI127" s="143"/>
      <c r="AJ127" s="149">
        <f>SUM(AJ117:AK126)</f>
        <v>0</v>
      </c>
      <c r="AK127" s="143"/>
      <c r="AL127" s="149">
        <f>SUM(AL117:AM126)</f>
        <v>3</v>
      </c>
      <c r="AM127" s="143"/>
      <c r="AN127" s="149">
        <f>SUM(AN117:AO126)</f>
        <v>3</v>
      </c>
      <c r="AO127" s="143"/>
      <c r="AP127" s="149">
        <f>SUM(AP117:AQ126)</f>
        <v>6</v>
      </c>
      <c r="AQ127" s="143"/>
      <c r="AR127" s="149">
        <f>SUM(AR117:AS126)</f>
        <v>6</v>
      </c>
      <c r="AS127" s="143"/>
      <c r="AT127" s="149">
        <f>SUM(AT117:AU126)</f>
        <v>6</v>
      </c>
      <c r="AU127" s="143"/>
      <c r="AV127" s="149">
        <f>SUM(AV117:AW126)</f>
        <v>12</v>
      </c>
      <c r="AW127" s="143"/>
      <c r="AX127" s="49"/>
      <c r="AY127" s="56"/>
      <c r="AZ127" s="57"/>
      <c r="BA127" s="57"/>
      <c r="BB127" s="57"/>
      <c r="BC127" s="57"/>
      <c r="BD127" s="57"/>
      <c r="BE127" s="57"/>
      <c r="BF127" s="57"/>
      <c r="BG127" s="57">
        <f t="shared" si="6"/>
        <v>0</v>
      </c>
      <c r="BH127" s="49"/>
      <c r="BI127" s="49"/>
      <c r="BJ127" s="49"/>
      <c r="BK127" s="49"/>
      <c r="BL127" s="49"/>
      <c r="BM127" s="49"/>
      <c r="BN127" s="49"/>
      <c r="BO127" s="49"/>
      <c r="BP127" s="49"/>
    </row>
    <row r="128" spans="1:68" s="47" customFormat="1" ht="21.75" customHeight="1">
      <c r="A128" s="149"/>
      <c r="B128" s="143"/>
      <c r="C128" s="150" t="s">
        <v>198</v>
      </c>
      <c r="D128" s="146"/>
      <c r="E128" s="146"/>
      <c r="F128" s="146"/>
      <c r="G128" s="146"/>
      <c r="H128" s="146"/>
      <c r="I128" s="146"/>
      <c r="J128" s="146"/>
      <c r="K128" s="146"/>
      <c r="L128" s="146"/>
      <c r="M128" s="143"/>
      <c r="N128" s="150"/>
      <c r="O128" s="143"/>
      <c r="P128" s="150"/>
      <c r="Q128" s="143"/>
      <c r="R128" s="150"/>
      <c r="S128" s="143"/>
      <c r="T128" s="149">
        <f>T127+T115</f>
        <v>60</v>
      </c>
      <c r="U128" s="143"/>
      <c r="V128" s="149">
        <f>V127+V115</f>
        <v>1800</v>
      </c>
      <c r="W128" s="143"/>
      <c r="X128" s="149">
        <f>X127+X115</f>
        <v>600</v>
      </c>
      <c r="Y128" s="143"/>
      <c r="Z128" s="149">
        <f>Z127+Z115</f>
        <v>314</v>
      </c>
      <c r="AA128" s="143"/>
      <c r="AB128" s="149">
        <f>AB127+AB115</f>
        <v>0</v>
      </c>
      <c r="AC128" s="143"/>
      <c r="AD128" s="149">
        <f>AD127+AD115</f>
        <v>286</v>
      </c>
      <c r="AE128" s="143"/>
      <c r="AF128" s="149">
        <f>AF127+AF115</f>
        <v>1200</v>
      </c>
      <c r="AG128" s="143"/>
      <c r="AH128" s="149">
        <f>AH127+AH115</f>
        <v>0</v>
      </c>
      <c r="AI128" s="143"/>
      <c r="AJ128" s="149">
        <f>AJ127+AJ115</f>
        <v>0</v>
      </c>
      <c r="AK128" s="143"/>
      <c r="AL128" s="149">
        <f>AL127+AL115</f>
        <v>5.5</v>
      </c>
      <c r="AM128" s="143"/>
      <c r="AN128" s="149">
        <f>AN127+AN115</f>
        <v>3</v>
      </c>
      <c r="AO128" s="143"/>
      <c r="AP128" s="149">
        <f>AP127+AP115</f>
        <v>8</v>
      </c>
      <c r="AQ128" s="143"/>
      <c r="AR128" s="149">
        <f>AR127+AR115</f>
        <v>6</v>
      </c>
      <c r="AS128" s="143"/>
      <c r="AT128" s="149">
        <f>AT127+AT115</f>
        <v>8</v>
      </c>
      <c r="AU128" s="143"/>
      <c r="AV128" s="149">
        <f>AV127+AV115</f>
        <v>12</v>
      </c>
      <c r="AW128" s="143"/>
      <c r="AX128" s="49"/>
      <c r="AY128" s="56"/>
      <c r="AZ128" s="57"/>
      <c r="BA128" s="57"/>
      <c r="BB128" s="57"/>
      <c r="BC128" s="57"/>
      <c r="BD128" s="57"/>
      <c r="BE128" s="57"/>
      <c r="BF128" s="57"/>
      <c r="BG128" s="57">
        <f t="shared" si="6"/>
        <v>0</v>
      </c>
      <c r="BH128" s="49"/>
      <c r="BI128" s="49"/>
      <c r="BJ128" s="49"/>
      <c r="BK128" s="49"/>
      <c r="BL128" s="49"/>
      <c r="BM128" s="49"/>
      <c r="BN128" s="49"/>
      <c r="BO128" s="49"/>
      <c r="BP128" s="49"/>
    </row>
    <row r="129" spans="1:68" s="47" customFormat="1" ht="18" hidden="1" customHeight="1">
      <c r="A129" s="154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46"/>
      <c r="AC129" s="146"/>
      <c r="AD129" s="146"/>
      <c r="AE129" s="146"/>
      <c r="AF129" s="146"/>
      <c r="AG129" s="146"/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61"/>
      <c r="AY129" s="56"/>
      <c r="AZ129" s="57"/>
      <c r="BA129" s="57"/>
      <c r="BB129" s="57"/>
      <c r="BC129" s="57"/>
      <c r="BD129" s="57"/>
      <c r="BE129" s="57"/>
      <c r="BF129" s="57"/>
      <c r="BG129" s="57"/>
      <c r="BH129" s="59"/>
      <c r="BI129" s="49"/>
      <c r="BJ129" s="49"/>
      <c r="BK129" s="49"/>
      <c r="BL129" s="49"/>
      <c r="BM129" s="49"/>
      <c r="BN129" s="49"/>
      <c r="BO129" s="49"/>
      <c r="BP129" s="49"/>
    </row>
    <row r="130" spans="1:68" s="47" customFormat="1" ht="21" hidden="1" customHeight="1">
      <c r="A130" s="144"/>
      <c r="B130" s="143"/>
      <c r="C130" s="145"/>
      <c r="D130" s="146"/>
      <c r="E130" s="146"/>
      <c r="F130" s="146"/>
      <c r="G130" s="146"/>
      <c r="H130" s="146"/>
      <c r="I130" s="146"/>
      <c r="J130" s="146"/>
      <c r="K130" s="146"/>
      <c r="L130" s="146"/>
      <c r="M130" s="143"/>
      <c r="N130" s="142"/>
      <c r="O130" s="143"/>
      <c r="P130" s="142"/>
      <c r="Q130" s="143"/>
      <c r="R130" s="142"/>
      <c r="S130" s="143"/>
      <c r="T130" s="144"/>
      <c r="U130" s="143"/>
      <c r="V130" s="142"/>
      <c r="W130" s="143"/>
      <c r="X130" s="142"/>
      <c r="Y130" s="143"/>
      <c r="Z130" s="144"/>
      <c r="AA130" s="143"/>
      <c r="AB130" s="142"/>
      <c r="AC130" s="143"/>
      <c r="AD130" s="142"/>
      <c r="AE130" s="143"/>
      <c r="AF130" s="142"/>
      <c r="AG130" s="143"/>
      <c r="AH130" s="161"/>
      <c r="AI130" s="143"/>
      <c r="AJ130" s="161"/>
      <c r="AK130" s="143"/>
      <c r="AL130" s="161"/>
      <c r="AM130" s="143"/>
      <c r="AN130" s="161"/>
      <c r="AO130" s="143"/>
      <c r="AP130" s="161"/>
      <c r="AQ130" s="143"/>
      <c r="AR130" s="161"/>
      <c r="AS130" s="143"/>
      <c r="AT130" s="54"/>
      <c r="AU130" s="55"/>
      <c r="AV130" s="54"/>
      <c r="AW130" s="62"/>
      <c r="AX130" s="62"/>
      <c r="AY130" s="56"/>
      <c r="AZ130" s="57"/>
      <c r="BA130" s="57"/>
      <c r="BB130" s="57"/>
      <c r="BC130" s="57"/>
      <c r="BD130" s="57"/>
      <c r="BE130" s="57"/>
      <c r="BF130" s="57"/>
      <c r="BG130" s="57"/>
      <c r="BH130" s="59"/>
      <c r="BI130" s="60"/>
      <c r="BJ130" s="60"/>
      <c r="BK130" s="60"/>
      <c r="BL130" s="60"/>
      <c r="BM130" s="60"/>
      <c r="BN130" s="60"/>
      <c r="BO130" s="60"/>
      <c r="BP130" s="60"/>
    </row>
    <row r="131" spans="1:68" s="47" customFormat="1" ht="18" hidden="1" customHeight="1">
      <c r="A131" s="144"/>
      <c r="B131" s="143"/>
      <c r="C131" s="145"/>
      <c r="D131" s="146"/>
      <c r="E131" s="146"/>
      <c r="F131" s="146"/>
      <c r="G131" s="146"/>
      <c r="H131" s="146"/>
      <c r="I131" s="146"/>
      <c r="J131" s="146"/>
      <c r="K131" s="146"/>
      <c r="L131" s="146"/>
      <c r="M131" s="143"/>
      <c r="N131" s="142"/>
      <c r="O131" s="143"/>
      <c r="P131" s="142"/>
      <c r="Q131" s="143"/>
      <c r="R131" s="142"/>
      <c r="S131" s="143"/>
      <c r="T131" s="144"/>
      <c r="U131" s="143"/>
      <c r="V131" s="142"/>
      <c r="W131" s="143"/>
      <c r="X131" s="142"/>
      <c r="Y131" s="143"/>
      <c r="Z131" s="144"/>
      <c r="AA131" s="143"/>
      <c r="AB131" s="142"/>
      <c r="AC131" s="143"/>
      <c r="AD131" s="142"/>
      <c r="AE131" s="143"/>
      <c r="AF131" s="142"/>
      <c r="AG131" s="143"/>
      <c r="AH131" s="54"/>
      <c r="AI131" s="55"/>
      <c r="AJ131" s="54"/>
      <c r="AK131" s="55"/>
      <c r="AL131" s="54"/>
      <c r="AM131" s="55"/>
      <c r="AN131" s="54"/>
      <c r="AO131" s="55"/>
      <c r="AP131" s="149"/>
      <c r="AQ131" s="143"/>
      <c r="AR131" s="149"/>
      <c r="AS131" s="143"/>
      <c r="AT131" s="54"/>
      <c r="AU131" s="55"/>
      <c r="AV131" s="54"/>
      <c r="AW131" s="62"/>
      <c r="AX131" s="62"/>
      <c r="AY131" s="56"/>
      <c r="AZ131" s="57"/>
      <c r="BA131" s="57"/>
      <c r="BB131" s="57"/>
      <c r="BC131" s="57"/>
      <c r="BD131" s="57"/>
      <c r="BE131" s="57"/>
      <c r="BF131" s="57"/>
      <c r="BG131" s="57"/>
      <c r="BH131" s="59"/>
      <c r="BI131" s="60"/>
      <c r="BJ131" s="60"/>
      <c r="BK131" s="60"/>
      <c r="BL131" s="60"/>
      <c r="BM131" s="60"/>
      <c r="BN131" s="60"/>
      <c r="BO131" s="60"/>
      <c r="BP131" s="60"/>
    </row>
    <row r="132" spans="1:68" s="47" customFormat="1" ht="22.5" hidden="1" customHeight="1">
      <c r="A132" s="149"/>
      <c r="B132" s="143"/>
      <c r="C132" s="172"/>
      <c r="D132" s="146"/>
      <c r="E132" s="146"/>
      <c r="F132" s="146"/>
      <c r="G132" s="146"/>
      <c r="H132" s="146"/>
      <c r="I132" s="146"/>
      <c r="J132" s="146"/>
      <c r="K132" s="146"/>
      <c r="L132" s="146"/>
      <c r="M132" s="143"/>
      <c r="N132" s="150"/>
      <c r="O132" s="143"/>
      <c r="P132" s="150"/>
      <c r="Q132" s="143"/>
      <c r="R132" s="150"/>
      <c r="S132" s="143"/>
      <c r="T132" s="149"/>
      <c r="U132" s="143"/>
      <c r="V132" s="149"/>
      <c r="W132" s="143"/>
      <c r="X132" s="150"/>
      <c r="Y132" s="143"/>
      <c r="Z132" s="150"/>
      <c r="AA132" s="143"/>
      <c r="AB132" s="150"/>
      <c r="AC132" s="143"/>
      <c r="AD132" s="150"/>
      <c r="AE132" s="143"/>
      <c r="AF132" s="150"/>
      <c r="AG132" s="143"/>
      <c r="AH132" s="150"/>
      <c r="AI132" s="143"/>
      <c r="AJ132" s="150"/>
      <c r="AK132" s="143"/>
      <c r="AL132" s="149"/>
      <c r="AM132" s="143"/>
      <c r="AN132" s="149"/>
      <c r="AO132" s="143"/>
      <c r="AP132" s="149"/>
      <c r="AQ132" s="143"/>
      <c r="AR132" s="149"/>
      <c r="AS132" s="143"/>
      <c r="AT132" s="149"/>
      <c r="AU132" s="143"/>
      <c r="AV132" s="149"/>
      <c r="AW132" s="146"/>
      <c r="AX132" s="58"/>
      <c r="AY132" s="56"/>
      <c r="AZ132" s="57"/>
      <c r="BA132" s="57"/>
      <c r="BB132" s="57"/>
      <c r="BC132" s="57"/>
      <c r="BD132" s="57"/>
      <c r="BE132" s="57"/>
      <c r="BF132" s="57"/>
      <c r="BG132" s="57"/>
      <c r="BH132" s="59"/>
      <c r="BI132" s="49"/>
      <c r="BJ132" s="49"/>
      <c r="BK132" s="49"/>
      <c r="BL132" s="49"/>
      <c r="BM132" s="49"/>
      <c r="BN132" s="49"/>
      <c r="BO132" s="49"/>
      <c r="BP132" s="49"/>
    </row>
    <row r="133" spans="1:68" s="47" customFormat="1" ht="0.75" hidden="1" customHeight="1">
      <c r="A133" s="63"/>
      <c r="B133" s="58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6"/>
      <c r="AZ133" s="57"/>
      <c r="BA133" s="57"/>
      <c r="BB133" s="57"/>
      <c r="BC133" s="57"/>
      <c r="BD133" s="57"/>
      <c r="BE133" s="57"/>
      <c r="BF133" s="57"/>
      <c r="BG133" s="57"/>
      <c r="BH133" s="59"/>
      <c r="BI133" s="49"/>
      <c r="BJ133" s="49"/>
      <c r="BK133" s="49"/>
      <c r="BL133" s="49"/>
      <c r="BM133" s="49"/>
      <c r="BN133" s="49"/>
      <c r="BO133" s="49"/>
      <c r="BP133" s="49"/>
    </row>
    <row r="134" spans="1:68" s="47" customFormat="1" ht="19.5" hidden="1" customHeight="1">
      <c r="A134" s="153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  <c r="AD134" s="146"/>
      <c r="AE134" s="146"/>
      <c r="AF134" s="146"/>
      <c r="AG134" s="146"/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65"/>
      <c r="AY134" s="56"/>
      <c r="AZ134" s="57"/>
      <c r="BA134" s="57"/>
      <c r="BB134" s="57"/>
      <c r="BC134" s="57"/>
      <c r="BD134" s="57"/>
      <c r="BE134" s="57"/>
      <c r="BF134" s="57"/>
      <c r="BG134" s="57"/>
      <c r="BH134" s="59"/>
      <c r="BI134" s="49"/>
      <c r="BJ134" s="49"/>
      <c r="BK134" s="49"/>
      <c r="BL134" s="49"/>
      <c r="BM134" s="49"/>
      <c r="BN134" s="49"/>
      <c r="BO134" s="49"/>
      <c r="BP134" s="49"/>
    </row>
    <row r="135" spans="1:68" s="47" customFormat="1" ht="14.25" hidden="1"/>
    <row r="136" spans="1:68" s="47" customFormat="1" ht="14.25" hidden="1"/>
    <row r="137" spans="1:68" s="47" customFormat="1" ht="21.75" hidden="1" customHeight="1">
      <c r="A137" s="144"/>
      <c r="B137" s="143"/>
      <c r="C137" s="151"/>
      <c r="D137" s="146"/>
      <c r="E137" s="146"/>
      <c r="F137" s="146"/>
      <c r="G137" s="146"/>
      <c r="H137" s="146"/>
      <c r="I137" s="146"/>
      <c r="J137" s="146"/>
      <c r="K137" s="146"/>
      <c r="L137" s="146"/>
      <c r="M137" s="143"/>
      <c r="N137" s="150"/>
      <c r="O137" s="143"/>
      <c r="P137" s="150"/>
      <c r="Q137" s="143"/>
      <c r="R137" s="150"/>
      <c r="S137" s="143"/>
      <c r="T137" s="149"/>
      <c r="U137" s="143"/>
      <c r="V137" s="149"/>
      <c r="W137" s="143"/>
      <c r="X137" s="149"/>
      <c r="Y137" s="143"/>
      <c r="Z137" s="149"/>
      <c r="AA137" s="143"/>
      <c r="AB137" s="149"/>
      <c r="AC137" s="143"/>
      <c r="AD137" s="149"/>
      <c r="AE137" s="143"/>
      <c r="AF137" s="149"/>
      <c r="AG137" s="143"/>
      <c r="AH137" s="149"/>
      <c r="AI137" s="143"/>
      <c r="AJ137" s="149"/>
      <c r="AK137" s="143"/>
      <c r="AL137" s="149"/>
      <c r="AM137" s="143"/>
      <c r="AN137" s="149"/>
      <c r="AO137" s="143"/>
      <c r="AP137" s="149"/>
      <c r="AQ137" s="143"/>
      <c r="AR137" s="149"/>
      <c r="AS137" s="143"/>
      <c r="AT137" s="149"/>
      <c r="AU137" s="143"/>
      <c r="AV137" s="149"/>
      <c r="AW137" s="143"/>
      <c r="AX137" s="58"/>
      <c r="AY137" s="56"/>
      <c r="AZ137" s="57"/>
      <c r="BA137" s="57"/>
      <c r="BB137" s="57"/>
      <c r="BC137" s="57"/>
      <c r="BD137" s="57"/>
      <c r="BE137" s="57"/>
      <c r="BF137" s="57"/>
      <c r="BG137" s="57"/>
      <c r="BH137" s="59"/>
      <c r="BI137" s="49"/>
      <c r="BJ137" s="49"/>
      <c r="BK137" s="49"/>
      <c r="BL137" s="49"/>
      <c r="BM137" s="49"/>
      <c r="BN137" s="49"/>
      <c r="BO137" s="49"/>
      <c r="BP137" s="49"/>
    </row>
    <row r="138" spans="1:68" s="47" customFormat="1" ht="21.75" hidden="1" customHeight="1">
      <c r="A138" s="153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65"/>
      <c r="AY138" s="56"/>
      <c r="AZ138" s="57"/>
      <c r="BA138" s="57"/>
      <c r="BB138" s="57"/>
      <c r="BC138" s="57"/>
      <c r="BD138" s="57"/>
      <c r="BE138" s="57"/>
      <c r="BF138" s="57"/>
      <c r="BG138" s="57"/>
      <c r="BH138" s="59"/>
      <c r="BI138" s="49"/>
      <c r="BJ138" s="49"/>
      <c r="BK138" s="49"/>
      <c r="BL138" s="49"/>
      <c r="BM138" s="49"/>
      <c r="BN138" s="49"/>
      <c r="BO138" s="49"/>
      <c r="BP138" s="49"/>
    </row>
    <row r="139" spans="1:68" s="47" customFormat="1" ht="14.25" hidden="1"/>
    <row r="140" spans="1:68" s="47" customFormat="1" ht="14.25" hidden="1"/>
    <row r="141" spans="1:68" s="47" customFormat="1" ht="21" hidden="1" customHeight="1">
      <c r="A141" s="144"/>
      <c r="B141" s="143"/>
      <c r="C141" s="151"/>
      <c r="D141" s="146"/>
      <c r="E141" s="146"/>
      <c r="F141" s="146"/>
      <c r="G141" s="146"/>
      <c r="H141" s="146"/>
      <c r="I141" s="146"/>
      <c r="J141" s="146"/>
      <c r="K141" s="146"/>
      <c r="L141" s="146"/>
      <c r="M141" s="143"/>
      <c r="N141" s="150"/>
      <c r="O141" s="143"/>
      <c r="P141" s="150"/>
      <c r="Q141" s="143"/>
      <c r="R141" s="150"/>
      <c r="S141" s="143"/>
      <c r="T141" s="149"/>
      <c r="U141" s="143"/>
      <c r="V141" s="149"/>
      <c r="W141" s="143"/>
      <c r="X141" s="149"/>
      <c r="Y141" s="143"/>
      <c r="Z141" s="149"/>
      <c r="AA141" s="143"/>
      <c r="AB141" s="149"/>
      <c r="AC141" s="143"/>
      <c r="AD141" s="149"/>
      <c r="AE141" s="143"/>
      <c r="AF141" s="149"/>
      <c r="AG141" s="143"/>
      <c r="AH141" s="149"/>
      <c r="AI141" s="143"/>
      <c r="AJ141" s="149"/>
      <c r="AK141" s="143"/>
      <c r="AL141" s="149"/>
      <c r="AM141" s="143"/>
      <c r="AN141" s="149"/>
      <c r="AO141" s="143"/>
      <c r="AP141" s="149"/>
      <c r="AQ141" s="143"/>
      <c r="AR141" s="149"/>
      <c r="AS141" s="143"/>
      <c r="AT141" s="149"/>
      <c r="AU141" s="143"/>
      <c r="AV141" s="149"/>
      <c r="AW141" s="143"/>
      <c r="AX141" s="58"/>
      <c r="AY141" s="56"/>
      <c r="AZ141" s="57"/>
      <c r="BA141" s="57"/>
      <c r="BB141" s="57"/>
      <c r="BC141" s="57"/>
      <c r="BD141" s="57"/>
      <c r="BE141" s="57"/>
      <c r="BF141" s="57"/>
      <c r="BG141" s="57"/>
      <c r="BH141" s="59"/>
      <c r="BI141" s="49"/>
      <c r="BJ141" s="49"/>
      <c r="BK141" s="49"/>
      <c r="BL141" s="49"/>
      <c r="BM141" s="49"/>
      <c r="BN141" s="49"/>
      <c r="BO141" s="49"/>
      <c r="BP141" s="49"/>
    </row>
    <row r="142" spans="1:68" s="47" customFormat="1" ht="17.25" customHeight="1">
      <c r="A142" s="149"/>
      <c r="B142" s="143"/>
      <c r="C142" s="159" t="s">
        <v>229</v>
      </c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3"/>
      <c r="T142" s="168">
        <f>T141+T137+T128+T109</f>
        <v>240</v>
      </c>
      <c r="U142" s="143"/>
      <c r="V142" s="168">
        <f>V141+V137+V128+V109</f>
        <v>7200</v>
      </c>
      <c r="W142" s="143"/>
      <c r="X142" s="168">
        <f>X141+X137+X128+X109</f>
        <v>2474</v>
      </c>
      <c r="Y142" s="143"/>
      <c r="Z142" s="168">
        <f>Z141+Z137+Z128+Z109</f>
        <v>1220</v>
      </c>
      <c r="AA142" s="143"/>
      <c r="AB142" s="168">
        <f>AB141+AB137+AB128+AB109</f>
        <v>0</v>
      </c>
      <c r="AC142" s="143"/>
      <c r="AD142" s="168">
        <f>AD141+AD137+AD128+AD109</f>
        <v>1254</v>
      </c>
      <c r="AE142" s="143"/>
      <c r="AF142" s="168">
        <f>AF141+AF137+AF128+AF109</f>
        <v>4726</v>
      </c>
      <c r="AG142" s="143"/>
      <c r="AH142" s="149">
        <f>AH128+AH109</f>
        <v>21</v>
      </c>
      <c r="AI142" s="143"/>
      <c r="AJ142" s="149">
        <f>AJ128+AJ109</f>
        <v>21</v>
      </c>
      <c r="AK142" s="143"/>
      <c r="AL142" s="149">
        <f>AL128+AL109</f>
        <v>20</v>
      </c>
      <c r="AM142" s="143"/>
      <c r="AN142" s="149">
        <f>AN128+AN109</f>
        <v>20</v>
      </c>
      <c r="AO142" s="143"/>
      <c r="AP142" s="149">
        <f>AP128+AP109</f>
        <v>20</v>
      </c>
      <c r="AQ142" s="143"/>
      <c r="AR142" s="149">
        <f>AR128+AR109</f>
        <v>20</v>
      </c>
      <c r="AS142" s="143"/>
      <c r="AT142" s="149">
        <f>AT128+AT109</f>
        <v>20</v>
      </c>
      <c r="AU142" s="143"/>
      <c r="AV142" s="149">
        <f>AV128+AV109</f>
        <v>20</v>
      </c>
      <c r="AW142" s="146"/>
      <c r="AX142" s="58"/>
      <c r="AY142" s="56"/>
      <c r="AZ142" s="57"/>
      <c r="BA142" s="57"/>
      <c r="BB142" s="57"/>
      <c r="BC142" s="57"/>
      <c r="BD142" s="57"/>
      <c r="BE142" s="57"/>
      <c r="BF142" s="57"/>
      <c r="BG142" s="57">
        <f>SUM(AY142:BF142)</f>
        <v>0</v>
      </c>
      <c r="BH142" s="59"/>
      <c r="BI142" s="49"/>
      <c r="BJ142" s="49"/>
      <c r="BK142" s="49"/>
      <c r="BL142" s="49"/>
      <c r="BM142" s="49"/>
      <c r="BN142" s="49"/>
      <c r="BO142" s="49"/>
      <c r="BP142" s="49"/>
    </row>
    <row r="143" spans="1:68" s="47" customFormat="1" ht="17.25" customHeight="1">
      <c r="A143" s="149"/>
      <c r="B143" s="143"/>
      <c r="C143" s="169" t="s">
        <v>229</v>
      </c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3"/>
      <c r="T143" s="170">
        <v>240</v>
      </c>
      <c r="U143" s="143"/>
      <c r="V143" s="167">
        <v>7200</v>
      </c>
      <c r="W143" s="143"/>
      <c r="X143" s="167">
        <v>2474</v>
      </c>
      <c r="Y143" s="143"/>
      <c r="Z143" s="168"/>
      <c r="AA143" s="143"/>
      <c r="AB143" s="168"/>
      <c r="AC143" s="143"/>
      <c r="AD143" s="168"/>
      <c r="AE143" s="143"/>
      <c r="AF143" s="167">
        <v>4726</v>
      </c>
      <c r="AG143" s="143"/>
      <c r="AH143" s="171">
        <v>336</v>
      </c>
      <c r="AI143" s="143"/>
      <c r="AJ143" s="171">
        <v>378</v>
      </c>
      <c r="AK143" s="143"/>
      <c r="AL143" s="171">
        <v>336</v>
      </c>
      <c r="AM143" s="143"/>
      <c r="AN143" s="171">
        <v>336</v>
      </c>
      <c r="AO143" s="143"/>
      <c r="AP143" s="171">
        <v>320</v>
      </c>
      <c r="AQ143" s="143"/>
      <c r="AR143" s="171">
        <v>320</v>
      </c>
      <c r="AS143" s="143"/>
      <c r="AT143" s="171">
        <v>320</v>
      </c>
      <c r="AU143" s="143"/>
      <c r="AV143" s="171">
        <v>160</v>
      </c>
      <c r="AW143" s="146"/>
      <c r="AX143" s="66"/>
      <c r="AY143" s="56">
        <f t="shared" ref="AY143:BF143" si="10">SUM(AY61:AY142)</f>
        <v>31</v>
      </c>
      <c r="AZ143" s="57">
        <f t="shared" si="10"/>
        <v>27.5</v>
      </c>
      <c r="BA143" s="57">
        <f t="shared" si="10"/>
        <v>29.5</v>
      </c>
      <c r="BB143" s="57">
        <f t="shared" si="10"/>
        <v>31</v>
      </c>
      <c r="BC143" s="57">
        <f t="shared" si="10"/>
        <v>30</v>
      </c>
      <c r="BD143" s="57">
        <f t="shared" si="10"/>
        <v>30</v>
      </c>
      <c r="BE143" s="57">
        <f t="shared" si="10"/>
        <v>26</v>
      </c>
      <c r="BF143" s="57">
        <f t="shared" si="10"/>
        <v>34</v>
      </c>
      <c r="BG143" s="57">
        <f>SUM(AY143:BF143)</f>
        <v>239</v>
      </c>
      <c r="BH143" s="59"/>
      <c r="BI143" s="49"/>
      <c r="BJ143" s="49"/>
      <c r="BK143" s="49"/>
      <c r="BL143" s="49"/>
      <c r="BM143" s="49"/>
      <c r="BN143" s="49"/>
      <c r="BO143" s="49"/>
      <c r="BP143" s="49"/>
    </row>
    <row r="144" spans="1:68" s="47" customFormat="1" ht="15" customHeight="1">
      <c r="A144" s="144"/>
      <c r="B144" s="143"/>
      <c r="C144" s="159" t="s">
        <v>230</v>
      </c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6"/>
      <c r="Z144" s="146"/>
      <c r="AA144" s="146"/>
      <c r="AB144" s="146"/>
      <c r="AC144" s="146"/>
      <c r="AD144" s="146"/>
      <c r="AE144" s="146"/>
      <c r="AF144" s="146"/>
      <c r="AG144" s="143"/>
      <c r="AH144" s="160">
        <v>21</v>
      </c>
      <c r="AI144" s="143"/>
      <c r="AJ144" s="160">
        <v>21</v>
      </c>
      <c r="AK144" s="143"/>
      <c r="AL144" s="160">
        <v>20</v>
      </c>
      <c r="AM144" s="143"/>
      <c r="AN144" s="160">
        <v>20</v>
      </c>
      <c r="AO144" s="143"/>
      <c r="AP144" s="160">
        <v>20</v>
      </c>
      <c r="AQ144" s="143"/>
      <c r="AR144" s="160">
        <v>20</v>
      </c>
      <c r="AS144" s="143"/>
      <c r="AT144" s="160">
        <v>20</v>
      </c>
      <c r="AU144" s="143"/>
      <c r="AV144" s="160">
        <v>20</v>
      </c>
      <c r="AW144" s="146"/>
      <c r="AX144" s="67"/>
      <c r="AY144" s="166">
        <f>SUM(AY143:AZ143)</f>
        <v>58.5</v>
      </c>
      <c r="AZ144" s="143"/>
      <c r="BA144" s="149">
        <f>SUM(BA143:BB143)</f>
        <v>60.5</v>
      </c>
      <c r="BB144" s="143"/>
      <c r="BC144" s="149">
        <f>SUM(BC143:BD143)</f>
        <v>60</v>
      </c>
      <c r="BD144" s="143"/>
      <c r="BE144" s="149">
        <f>SUM(BE143:BF143)</f>
        <v>60</v>
      </c>
      <c r="BF144" s="143"/>
      <c r="BG144" s="57">
        <f>SUM(BG61:BG142)</f>
        <v>239</v>
      </c>
      <c r="BH144" s="59"/>
      <c r="BI144" s="60"/>
      <c r="BJ144" s="60"/>
      <c r="BK144" s="60"/>
      <c r="BL144" s="60"/>
      <c r="BM144" s="60"/>
      <c r="BN144" s="60"/>
      <c r="BO144" s="60"/>
      <c r="BP144" s="60"/>
    </row>
    <row r="145" spans="1:68" s="47" customFormat="1" ht="15.75" customHeight="1">
      <c r="A145" s="144"/>
      <c r="B145" s="143"/>
      <c r="C145" s="159" t="s">
        <v>231</v>
      </c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  <c r="AA145" s="146"/>
      <c r="AB145" s="146"/>
      <c r="AC145" s="146"/>
      <c r="AD145" s="146"/>
      <c r="AE145" s="146"/>
      <c r="AF145" s="146"/>
      <c r="AG145" s="143"/>
      <c r="AH145" s="68">
        <v>3</v>
      </c>
      <c r="AI145" s="69"/>
      <c r="AJ145" s="68">
        <v>3</v>
      </c>
      <c r="AK145" s="69"/>
      <c r="AL145" s="68">
        <v>3</v>
      </c>
      <c r="AM145" s="69"/>
      <c r="AN145" s="68">
        <v>3</v>
      </c>
      <c r="AO145" s="69"/>
      <c r="AP145" s="68">
        <v>3</v>
      </c>
      <c r="AQ145" s="69"/>
      <c r="AR145" s="68">
        <v>3</v>
      </c>
      <c r="AS145" s="69"/>
      <c r="AT145" s="68">
        <v>3</v>
      </c>
      <c r="AU145" s="69"/>
      <c r="AV145" s="68">
        <v>2</v>
      </c>
      <c r="AW145" s="70"/>
      <c r="AX145" s="70"/>
      <c r="AY145" s="166">
        <v>16</v>
      </c>
      <c r="AZ145" s="143"/>
      <c r="BA145" s="149">
        <v>14</v>
      </c>
      <c r="BB145" s="143"/>
      <c r="BC145" s="149">
        <v>13</v>
      </c>
      <c r="BD145" s="143"/>
      <c r="BE145" s="149">
        <v>11</v>
      </c>
      <c r="BF145" s="143"/>
      <c r="BG145" s="57">
        <f>SUM(AY145:BF145)</f>
        <v>54</v>
      </c>
      <c r="BH145" s="59"/>
      <c r="BI145" s="60"/>
      <c r="BJ145" s="60"/>
      <c r="BK145" s="60"/>
      <c r="BL145" s="60"/>
      <c r="BM145" s="60"/>
      <c r="BN145" s="60"/>
      <c r="BO145" s="60"/>
      <c r="BP145" s="60"/>
    </row>
    <row r="146" spans="1:68" s="47" customFormat="1" ht="14.25" customHeight="1">
      <c r="A146" s="144"/>
      <c r="B146" s="143"/>
      <c r="C146" s="159" t="s">
        <v>232</v>
      </c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  <c r="AB146" s="146"/>
      <c r="AC146" s="146"/>
      <c r="AD146" s="146"/>
      <c r="AE146" s="146"/>
      <c r="AF146" s="146"/>
      <c r="AG146" s="143"/>
      <c r="AH146" s="68">
        <v>4</v>
      </c>
      <c r="AI146" s="69"/>
      <c r="AJ146" s="68">
        <v>6</v>
      </c>
      <c r="AK146" s="69"/>
      <c r="AL146" s="68">
        <v>5</v>
      </c>
      <c r="AM146" s="69"/>
      <c r="AN146" s="68">
        <v>2</v>
      </c>
      <c r="AO146" s="69"/>
      <c r="AP146" s="68">
        <v>4</v>
      </c>
      <c r="AQ146" s="69"/>
      <c r="AR146" s="68">
        <v>2</v>
      </c>
      <c r="AS146" s="69"/>
      <c r="AT146" s="68">
        <v>3</v>
      </c>
      <c r="AU146" s="69"/>
      <c r="AV146" s="68">
        <v>2</v>
      </c>
      <c r="AW146" s="70"/>
      <c r="AX146" s="70"/>
      <c r="AY146" s="56"/>
      <c r="AZ146" s="57"/>
      <c r="BA146" s="57"/>
      <c r="BB146" s="57"/>
      <c r="BC146" s="57"/>
      <c r="BD146" s="57"/>
      <c r="BE146" s="57"/>
      <c r="BF146" s="57"/>
      <c r="BG146" s="57">
        <f>SUM(AY146:BF146)</f>
        <v>0</v>
      </c>
      <c r="BH146" s="59"/>
      <c r="BI146" s="60"/>
      <c r="BJ146" s="60"/>
      <c r="BK146" s="60"/>
      <c r="BL146" s="60"/>
      <c r="BM146" s="60"/>
      <c r="BN146" s="60"/>
      <c r="BO146" s="60"/>
      <c r="BP146" s="60"/>
    </row>
    <row r="147" spans="1:68" s="47" customFormat="1" ht="15" customHeight="1">
      <c r="A147" s="144"/>
      <c r="B147" s="143"/>
      <c r="C147" s="159" t="s">
        <v>233</v>
      </c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6"/>
      <c r="Z147" s="146"/>
      <c r="AA147" s="146"/>
      <c r="AB147" s="146"/>
      <c r="AC147" s="146"/>
      <c r="AD147" s="146"/>
      <c r="AE147" s="146"/>
      <c r="AF147" s="146"/>
      <c r="AG147" s="143"/>
      <c r="AH147" s="71"/>
      <c r="AI147" s="72"/>
      <c r="AJ147" s="71"/>
      <c r="AK147" s="72"/>
      <c r="AL147" s="71"/>
      <c r="AM147" s="72"/>
      <c r="AN147" s="71">
        <v>1</v>
      </c>
      <c r="AO147" s="72"/>
      <c r="AP147" s="71"/>
      <c r="AQ147" s="72"/>
      <c r="AR147" s="71">
        <v>1</v>
      </c>
      <c r="AS147" s="72"/>
      <c r="AT147" s="71">
        <v>1</v>
      </c>
      <c r="AU147" s="72"/>
      <c r="AV147" s="71"/>
      <c r="AW147" s="67"/>
      <c r="AX147" s="67"/>
      <c r="AY147" s="56"/>
      <c r="AZ147" s="57"/>
      <c r="BA147" s="57"/>
      <c r="BB147" s="57"/>
      <c r="BC147" s="57"/>
      <c r="BD147" s="57"/>
      <c r="BE147" s="57"/>
      <c r="BF147" s="57"/>
      <c r="BG147" s="57">
        <f>SUM(AY147:BF147)</f>
        <v>0</v>
      </c>
      <c r="BH147" s="59"/>
      <c r="BI147" s="60"/>
      <c r="BJ147" s="60"/>
      <c r="BK147" s="60"/>
      <c r="BL147" s="60"/>
      <c r="BM147" s="60"/>
      <c r="BN147" s="60"/>
      <c r="BO147" s="60"/>
      <c r="BP147" s="60"/>
    </row>
    <row r="148" spans="1:68" ht="11.25" customHeight="1">
      <c r="A148" s="109"/>
      <c r="B148" s="109"/>
      <c r="C148" s="79"/>
      <c r="D148" s="79"/>
      <c r="E148" s="79"/>
      <c r="F148" s="60"/>
      <c r="G148" s="79"/>
      <c r="H148" s="79"/>
      <c r="I148" s="79"/>
      <c r="J148" s="79"/>
      <c r="K148" s="79"/>
      <c r="L148" s="79"/>
      <c r="M148" s="79"/>
      <c r="N148" s="74"/>
      <c r="O148" s="74"/>
      <c r="P148" s="74"/>
      <c r="Q148" s="74"/>
      <c r="R148" s="74"/>
      <c r="S148" s="74"/>
      <c r="T148" s="109"/>
      <c r="U148" s="109"/>
      <c r="V148" s="74"/>
      <c r="W148" s="74"/>
      <c r="X148" s="74"/>
      <c r="Y148" s="74"/>
      <c r="Z148" s="109"/>
      <c r="AA148" s="109"/>
      <c r="AB148" s="74"/>
      <c r="AC148" s="74"/>
      <c r="AD148" s="74"/>
      <c r="AE148" s="74"/>
      <c r="AF148" s="74"/>
      <c r="AG148" s="74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15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7"/>
      <c r="BJ148" s="7"/>
      <c r="BK148" s="7"/>
      <c r="BL148" s="7"/>
      <c r="BM148" s="7"/>
      <c r="BN148" s="7"/>
      <c r="BO148" s="7"/>
      <c r="BP148" s="7"/>
    </row>
    <row r="149" spans="1:68" ht="15.75" customHeight="1">
      <c r="A149" s="59"/>
      <c r="B149" s="59"/>
      <c r="C149" s="59"/>
      <c r="D149" s="59"/>
      <c r="E149" s="59"/>
      <c r="F149" s="49"/>
      <c r="G149" s="59"/>
      <c r="H149" s="59"/>
      <c r="I149" s="59"/>
      <c r="J149" s="59"/>
      <c r="K149" s="59"/>
      <c r="L149" s="59"/>
      <c r="M149" s="59"/>
      <c r="N149" s="59"/>
      <c r="O149" s="49"/>
      <c r="P149" s="59"/>
      <c r="Q149" s="59"/>
      <c r="R149" s="59"/>
      <c r="S149" s="59" t="s">
        <v>234</v>
      </c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25"/>
      <c r="AY149" s="6"/>
      <c r="AZ149" s="6"/>
      <c r="BA149" s="6"/>
      <c r="BB149" s="6"/>
      <c r="BC149" s="6"/>
      <c r="BD149" s="6"/>
      <c r="BE149" s="6"/>
      <c r="BF149" s="6"/>
      <c r="BG149" s="6"/>
      <c r="BH149" s="25"/>
      <c r="BI149" s="25"/>
      <c r="BJ149" s="25"/>
      <c r="BK149" s="25"/>
      <c r="BL149" s="25"/>
      <c r="BM149" s="25"/>
      <c r="BN149" s="25"/>
      <c r="BO149" s="25"/>
      <c r="BP149" s="25"/>
    </row>
    <row r="150" spans="1:68" ht="15.75" customHeight="1">
      <c r="A150" s="110"/>
      <c r="B150" s="111"/>
      <c r="C150" s="64"/>
      <c r="D150" s="58" t="s">
        <v>235</v>
      </c>
      <c r="E150" s="64"/>
      <c r="F150" s="112"/>
      <c r="G150" s="64"/>
      <c r="H150" s="64"/>
      <c r="I150" s="91"/>
      <c r="J150" s="113"/>
      <c r="K150" s="113"/>
      <c r="L150" s="114"/>
      <c r="M150" s="114"/>
      <c r="N150" s="115" t="s">
        <v>236</v>
      </c>
      <c r="O150" s="116"/>
      <c r="P150" s="114"/>
      <c r="Q150" s="114"/>
      <c r="R150" s="117"/>
      <c r="S150" s="118"/>
      <c r="T150" s="113"/>
      <c r="U150" s="114"/>
      <c r="V150" s="114"/>
      <c r="W150" s="115" t="s">
        <v>237</v>
      </c>
      <c r="X150" s="116"/>
      <c r="Y150" s="114"/>
      <c r="Z150" s="114"/>
      <c r="AA150" s="117"/>
      <c r="AB150" s="118"/>
      <c r="AC150" s="113"/>
      <c r="AD150" s="114"/>
      <c r="AE150" s="114"/>
      <c r="AF150" s="115" t="s">
        <v>238</v>
      </c>
      <c r="AG150" s="116"/>
      <c r="AH150" s="114"/>
      <c r="AI150" s="114"/>
      <c r="AJ150" s="117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25"/>
      <c r="AY150" s="6"/>
      <c r="AZ150" s="6"/>
      <c r="BA150" s="6"/>
      <c r="BB150" s="6"/>
      <c r="BC150" s="6"/>
      <c r="BD150" s="6"/>
      <c r="BE150" s="6"/>
      <c r="BF150" s="6"/>
      <c r="BG150" s="6"/>
      <c r="BH150" s="25"/>
      <c r="BI150" s="25"/>
      <c r="BJ150" s="25"/>
      <c r="BK150" s="25"/>
      <c r="BL150" s="25"/>
      <c r="BM150" s="25"/>
      <c r="BN150" s="25"/>
      <c r="BO150" s="25"/>
      <c r="BP150" s="25"/>
    </row>
    <row r="151" spans="1:68" ht="29.25" customHeight="1">
      <c r="A151" s="119"/>
      <c r="B151" s="120"/>
      <c r="C151" s="120"/>
      <c r="D151" s="120"/>
      <c r="E151" s="120"/>
      <c r="F151" s="121"/>
      <c r="G151" s="120"/>
      <c r="H151" s="120"/>
      <c r="I151" s="120"/>
      <c r="J151" s="122"/>
      <c r="K151" s="123"/>
      <c r="L151" s="123"/>
      <c r="M151" s="123"/>
      <c r="N151" s="123"/>
      <c r="O151" s="124"/>
      <c r="P151" s="123"/>
      <c r="Q151" s="123"/>
      <c r="R151" s="123"/>
      <c r="S151" s="163" t="s">
        <v>239</v>
      </c>
      <c r="T151" s="164"/>
      <c r="U151" s="164"/>
      <c r="V151" s="164"/>
      <c r="W151" s="164"/>
      <c r="X151" s="164"/>
      <c r="Y151" s="164"/>
      <c r="Z151" s="164"/>
      <c r="AA151" s="165"/>
      <c r="AB151" s="158" t="s">
        <v>240</v>
      </c>
      <c r="AC151" s="156"/>
      <c r="AD151" s="156"/>
      <c r="AE151" s="156"/>
      <c r="AF151" s="156"/>
      <c r="AG151" s="156"/>
      <c r="AH151" s="156"/>
      <c r="AI151" s="156"/>
      <c r="AJ151" s="157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20"/>
      <c r="AV151" s="120"/>
      <c r="AW151" s="120"/>
      <c r="AX151" s="31"/>
      <c r="AY151" s="30"/>
      <c r="AZ151" s="30"/>
      <c r="BA151" s="30"/>
      <c r="BB151" s="30"/>
      <c r="BC151" s="30"/>
      <c r="BD151" s="30"/>
      <c r="BE151" s="30"/>
      <c r="BF151" s="30"/>
      <c r="BG151" s="30"/>
      <c r="BH151" s="31"/>
      <c r="BI151" s="31"/>
      <c r="BJ151" s="31"/>
      <c r="BK151" s="31"/>
      <c r="BL151" s="31"/>
      <c r="BM151" s="31"/>
      <c r="BN151" s="31"/>
      <c r="BO151" s="31"/>
      <c r="BP151" s="31"/>
    </row>
    <row r="152" spans="1:68" ht="15.75" customHeight="1">
      <c r="A152" s="125"/>
      <c r="B152" s="126"/>
      <c r="C152" s="126"/>
      <c r="D152" s="126"/>
      <c r="E152" s="126"/>
      <c r="F152" s="76"/>
      <c r="G152" s="126"/>
      <c r="H152" s="126"/>
      <c r="I152" s="126"/>
      <c r="J152" s="125"/>
      <c r="K152" s="126"/>
      <c r="L152" s="126"/>
      <c r="M152" s="126"/>
      <c r="N152" s="126"/>
      <c r="O152" s="76"/>
      <c r="P152" s="126"/>
      <c r="Q152" s="126"/>
      <c r="R152" s="126"/>
      <c r="S152" s="125" t="s">
        <v>241</v>
      </c>
      <c r="T152" s="126"/>
      <c r="U152" s="126"/>
      <c r="V152" s="126"/>
      <c r="W152" s="126"/>
      <c r="X152" s="76"/>
      <c r="Y152" s="126"/>
      <c r="Z152" s="126"/>
      <c r="AA152" s="126"/>
      <c r="AB152" s="162" t="s">
        <v>242</v>
      </c>
      <c r="AC152" s="156"/>
      <c r="AD152" s="156"/>
      <c r="AE152" s="156"/>
      <c r="AF152" s="156"/>
      <c r="AG152" s="156"/>
      <c r="AH152" s="156"/>
      <c r="AI152" s="156"/>
      <c r="AJ152" s="157"/>
      <c r="AK152" s="126"/>
      <c r="AL152" s="126"/>
      <c r="AM152" s="126"/>
      <c r="AN152" s="126"/>
      <c r="AO152" s="126"/>
      <c r="AP152" s="126"/>
      <c r="AQ152" s="126"/>
      <c r="AR152" s="126"/>
      <c r="AS152" s="126"/>
      <c r="AT152" s="126"/>
      <c r="AU152" s="126"/>
      <c r="AV152" s="126"/>
      <c r="AW152" s="126"/>
      <c r="AX152" s="18"/>
      <c r="AY152" s="30"/>
      <c r="AZ152" s="30"/>
      <c r="BA152" s="30"/>
      <c r="BB152" s="30"/>
      <c r="BC152" s="30"/>
      <c r="BD152" s="30"/>
      <c r="BE152" s="30"/>
      <c r="BF152" s="30"/>
      <c r="BG152" s="30"/>
      <c r="BH152" s="18"/>
      <c r="BI152" s="18"/>
      <c r="BJ152" s="18"/>
      <c r="BK152" s="18"/>
      <c r="BL152" s="18"/>
      <c r="BM152" s="18"/>
      <c r="BN152" s="18"/>
      <c r="BO152" s="18"/>
      <c r="BP152" s="18"/>
    </row>
    <row r="153" spans="1:68" ht="29.25" customHeight="1">
      <c r="A153" s="125"/>
      <c r="B153" s="126"/>
      <c r="C153" s="126"/>
      <c r="D153" s="126"/>
      <c r="E153" s="126"/>
      <c r="F153" s="76"/>
      <c r="G153" s="126"/>
      <c r="H153" s="126"/>
      <c r="I153" s="126"/>
      <c r="J153" s="125"/>
      <c r="K153" s="126"/>
      <c r="L153" s="126"/>
      <c r="M153" s="126"/>
      <c r="N153" s="126"/>
      <c r="O153" s="76"/>
      <c r="P153" s="126"/>
      <c r="Q153" s="126"/>
      <c r="R153" s="126"/>
      <c r="S153" s="125" t="s">
        <v>243</v>
      </c>
      <c r="T153" s="126"/>
      <c r="U153" s="126"/>
      <c r="V153" s="126"/>
      <c r="W153" s="126"/>
      <c r="X153" s="76"/>
      <c r="Y153" s="126"/>
      <c r="Z153" s="126"/>
      <c r="AA153" s="126"/>
      <c r="AB153" s="155" t="s">
        <v>244</v>
      </c>
      <c r="AC153" s="156"/>
      <c r="AD153" s="156"/>
      <c r="AE153" s="156"/>
      <c r="AF153" s="156"/>
      <c r="AG153" s="156"/>
      <c r="AH153" s="156"/>
      <c r="AI153" s="156"/>
      <c r="AJ153" s="157"/>
      <c r="AK153" s="126"/>
      <c r="AL153" s="126"/>
      <c r="AM153" s="126"/>
      <c r="AN153" s="126"/>
      <c r="AO153" s="126"/>
      <c r="AP153" s="126"/>
      <c r="AQ153" s="126"/>
      <c r="AR153" s="126"/>
      <c r="AS153" s="126"/>
      <c r="AT153" s="126"/>
      <c r="AU153" s="126"/>
      <c r="AV153" s="126"/>
      <c r="AW153" s="126"/>
      <c r="AX153" s="18"/>
      <c r="AY153" s="30"/>
      <c r="AZ153" s="30"/>
      <c r="BA153" s="30"/>
      <c r="BB153" s="30"/>
      <c r="BC153" s="30"/>
      <c r="BD153" s="30"/>
      <c r="BE153" s="30"/>
      <c r="BF153" s="30"/>
      <c r="BG153" s="30"/>
      <c r="BH153" s="18"/>
      <c r="BI153" s="18"/>
      <c r="BJ153" s="18"/>
      <c r="BK153" s="18"/>
      <c r="BL153" s="18"/>
      <c r="BM153" s="18"/>
      <c r="BN153" s="18"/>
      <c r="BO153" s="18"/>
      <c r="BP153" s="18"/>
    </row>
    <row r="154" spans="1:68" ht="15.75" customHeight="1">
      <c r="A154" s="125"/>
      <c r="B154" s="126"/>
      <c r="C154" s="126"/>
      <c r="D154" s="126"/>
      <c r="E154" s="126"/>
      <c r="F154" s="76"/>
      <c r="G154" s="126"/>
      <c r="H154" s="126"/>
      <c r="I154" s="126"/>
      <c r="J154" s="125"/>
      <c r="K154" s="126"/>
      <c r="L154" s="126"/>
      <c r="M154" s="126"/>
      <c r="N154" s="126"/>
      <c r="O154" s="76"/>
      <c r="P154" s="126"/>
      <c r="Q154" s="126"/>
      <c r="R154" s="126"/>
      <c r="S154" s="127" t="s">
        <v>245</v>
      </c>
      <c r="T154" s="126"/>
      <c r="U154" s="126"/>
      <c r="V154" s="126"/>
      <c r="W154" s="126"/>
      <c r="X154" s="76"/>
      <c r="Y154" s="126"/>
      <c r="Z154" s="126"/>
      <c r="AA154" s="126"/>
      <c r="AB154" s="125"/>
      <c r="AC154" s="126"/>
      <c r="AD154" s="126"/>
      <c r="AE154" s="126"/>
      <c r="AF154" s="126"/>
      <c r="AG154" s="76"/>
      <c r="AH154" s="126"/>
      <c r="AI154" s="126"/>
      <c r="AJ154" s="128"/>
      <c r="AK154" s="126"/>
      <c r="AL154" s="126"/>
      <c r="AM154" s="126"/>
      <c r="AN154" s="126"/>
      <c r="AO154" s="126"/>
      <c r="AP154" s="126"/>
      <c r="AQ154" s="126"/>
      <c r="AR154" s="126"/>
      <c r="AS154" s="126"/>
      <c r="AT154" s="126"/>
      <c r="AU154" s="126"/>
      <c r="AV154" s="126"/>
      <c r="AW154" s="126"/>
      <c r="AX154" s="18"/>
      <c r="AY154" s="30"/>
      <c r="AZ154" s="30"/>
      <c r="BA154" s="30"/>
      <c r="BB154" s="30"/>
      <c r="BC154" s="30"/>
      <c r="BD154" s="30"/>
      <c r="BE154" s="30"/>
      <c r="BF154" s="30"/>
      <c r="BG154" s="30"/>
      <c r="BH154" s="18"/>
      <c r="BI154" s="18"/>
      <c r="BJ154" s="18"/>
      <c r="BK154" s="18"/>
      <c r="BL154" s="18"/>
      <c r="BM154" s="18"/>
      <c r="BN154" s="18"/>
      <c r="BO154" s="18"/>
      <c r="BP154" s="18"/>
    </row>
    <row r="155" spans="1:68" ht="15.75" customHeight="1">
      <c r="A155" s="125"/>
      <c r="B155" s="126"/>
      <c r="C155" s="126"/>
      <c r="D155" s="126"/>
      <c r="E155" s="126"/>
      <c r="F155" s="76"/>
      <c r="G155" s="126"/>
      <c r="H155" s="126"/>
      <c r="I155" s="126"/>
      <c r="J155" s="125"/>
      <c r="K155" s="126"/>
      <c r="L155" s="126"/>
      <c r="M155" s="126"/>
      <c r="N155" s="126"/>
      <c r="O155" s="76"/>
      <c r="P155" s="126"/>
      <c r="Q155" s="126"/>
      <c r="R155" s="126"/>
      <c r="S155" s="125" t="s">
        <v>246</v>
      </c>
      <c r="T155" s="126"/>
      <c r="U155" s="126"/>
      <c r="V155" s="126"/>
      <c r="W155" s="126"/>
      <c r="X155" s="76"/>
      <c r="Y155" s="126"/>
      <c r="Z155" s="126"/>
      <c r="AA155" s="126"/>
      <c r="AB155" s="125"/>
      <c r="AC155" s="126"/>
      <c r="AD155" s="126"/>
      <c r="AE155" s="126"/>
      <c r="AF155" s="126"/>
      <c r="AG155" s="76"/>
      <c r="AH155" s="126"/>
      <c r="AI155" s="126"/>
      <c r="AJ155" s="128"/>
      <c r="AK155" s="126"/>
      <c r="AL155" s="126"/>
      <c r="AM155" s="126"/>
      <c r="AN155" s="126"/>
      <c r="AO155" s="126"/>
      <c r="AP155" s="126"/>
      <c r="AQ155" s="126"/>
      <c r="AR155" s="126"/>
      <c r="AS155" s="126"/>
      <c r="AT155" s="126"/>
      <c r="AU155" s="126"/>
      <c r="AV155" s="126"/>
      <c r="AW155" s="126"/>
      <c r="AX155" s="18"/>
      <c r="AY155" s="30"/>
      <c r="AZ155" s="30"/>
      <c r="BA155" s="30"/>
      <c r="BB155" s="30"/>
      <c r="BC155" s="30"/>
      <c r="BD155" s="30"/>
      <c r="BE155" s="30"/>
      <c r="BF155" s="30"/>
      <c r="BG155" s="30"/>
      <c r="BH155" s="18"/>
      <c r="BI155" s="18"/>
      <c r="BJ155" s="18"/>
      <c r="BK155" s="18"/>
      <c r="BL155" s="18"/>
      <c r="BM155" s="18"/>
      <c r="BN155" s="18"/>
      <c r="BO155" s="18"/>
      <c r="BP155" s="18"/>
    </row>
    <row r="156" spans="1:68" ht="15.75" customHeight="1">
      <c r="A156" s="125"/>
      <c r="B156" s="126"/>
      <c r="C156" s="126"/>
      <c r="D156" s="126"/>
      <c r="E156" s="126"/>
      <c r="F156" s="76"/>
      <c r="G156" s="126"/>
      <c r="H156" s="126"/>
      <c r="I156" s="126"/>
      <c r="J156" s="125"/>
      <c r="K156" s="126"/>
      <c r="L156" s="126"/>
      <c r="M156" s="126"/>
      <c r="N156" s="126"/>
      <c r="O156" s="76"/>
      <c r="P156" s="126"/>
      <c r="Q156" s="126"/>
      <c r="R156" s="126"/>
      <c r="S156" s="125" t="s">
        <v>247</v>
      </c>
      <c r="T156" s="126"/>
      <c r="U156" s="126"/>
      <c r="V156" s="126"/>
      <c r="W156" s="126"/>
      <c r="X156" s="76"/>
      <c r="Y156" s="126"/>
      <c r="Z156" s="126"/>
      <c r="AA156" s="126"/>
      <c r="AB156" s="125"/>
      <c r="AC156" s="126"/>
      <c r="AD156" s="126"/>
      <c r="AE156" s="126"/>
      <c r="AF156" s="126"/>
      <c r="AG156" s="76"/>
      <c r="AH156" s="126"/>
      <c r="AI156" s="126"/>
      <c r="AJ156" s="128"/>
      <c r="AK156" s="126"/>
      <c r="AL156" s="126"/>
      <c r="AM156" s="126"/>
      <c r="AN156" s="126"/>
      <c r="AO156" s="126"/>
      <c r="AP156" s="126"/>
      <c r="AQ156" s="126"/>
      <c r="AR156" s="126"/>
      <c r="AS156" s="126"/>
      <c r="AT156" s="126"/>
      <c r="AU156" s="126"/>
      <c r="AV156" s="126"/>
      <c r="AW156" s="126"/>
      <c r="AX156" s="18"/>
      <c r="AY156" s="30"/>
      <c r="AZ156" s="30"/>
      <c r="BA156" s="30"/>
      <c r="BB156" s="30"/>
      <c r="BC156" s="30"/>
      <c r="BD156" s="30"/>
      <c r="BE156" s="30"/>
      <c r="BF156" s="30"/>
      <c r="BG156" s="30"/>
      <c r="BH156" s="18"/>
      <c r="BI156" s="18"/>
      <c r="BJ156" s="18"/>
      <c r="BK156" s="18"/>
      <c r="BL156" s="18"/>
      <c r="BM156" s="18"/>
      <c r="BN156" s="18"/>
      <c r="BO156" s="18"/>
      <c r="BP156" s="18"/>
    </row>
    <row r="157" spans="1:68" ht="15.75" customHeight="1">
      <c r="A157" s="125"/>
      <c r="B157" s="126"/>
      <c r="C157" s="126"/>
      <c r="D157" s="126"/>
      <c r="E157" s="126"/>
      <c r="F157" s="76"/>
      <c r="G157" s="126"/>
      <c r="H157" s="126"/>
      <c r="I157" s="126"/>
      <c r="J157" s="125"/>
      <c r="K157" s="126"/>
      <c r="L157" s="126"/>
      <c r="M157" s="126"/>
      <c r="N157" s="126"/>
      <c r="O157" s="76"/>
      <c r="P157" s="126"/>
      <c r="Q157" s="126"/>
      <c r="R157" s="126"/>
      <c r="S157" s="125" t="s">
        <v>248</v>
      </c>
      <c r="T157" s="126"/>
      <c r="U157" s="126"/>
      <c r="V157" s="126"/>
      <c r="W157" s="126"/>
      <c r="X157" s="76"/>
      <c r="Y157" s="126"/>
      <c r="Z157" s="126"/>
      <c r="AA157" s="126"/>
      <c r="AB157" s="125"/>
      <c r="AC157" s="126"/>
      <c r="AD157" s="126"/>
      <c r="AE157" s="126"/>
      <c r="AF157" s="126"/>
      <c r="AG157" s="76"/>
      <c r="AH157" s="126"/>
      <c r="AI157" s="126"/>
      <c r="AJ157" s="128"/>
      <c r="AK157" s="126"/>
      <c r="AL157" s="126"/>
      <c r="AM157" s="126"/>
      <c r="AN157" s="126"/>
      <c r="AO157" s="126"/>
      <c r="AP157" s="126"/>
      <c r="AQ157" s="126"/>
      <c r="AR157" s="126"/>
      <c r="AS157" s="126"/>
      <c r="AT157" s="126"/>
      <c r="AU157" s="126"/>
      <c r="AV157" s="126"/>
      <c r="AW157" s="126"/>
      <c r="AX157" s="18"/>
      <c r="AY157" s="30"/>
      <c r="AZ157" s="30"/>
      <c r="BA157" s="30"/>
      <c r="BB157" s="30"/>
      <c r="BC157" s="30"/>
      <c r="BD157" s="30"/>
      <c r="BE157" s="30"/>
      <c r="BF157" s="30"/>
      <c r="BG157" s="30"/>
      <c r="BH157" s="18"/>
      <c r="BI157" s="18"/>
      <c r="BJ157" s="18"/>
      <c r="BK157" s="18"/>
      <c r="BL157" s="18"/>
      <c r="BM157" s="18"/>
      <c r="BN157" s="18"/>
      <c r="BO157" s="18"/>
      <c r="BP157" s="18"/>
    </row>
    <row r="158" spans="1:68" ht="15.75" customHeight="1">
      <c r="A158" s="125"/>
      <c r="B158" s="126"/>
      <c r="C158" s="126"/>
      <c r="D158" s="126"/>
      <c r="E158" s="126"/>
      <c r="F158" s="76"/>
      <c r="G158" s="126"/>
      <c r="H158" s="126"/>
      <c r="I158" s="126"/>
      <c r="J158" s="125"/>
      <c r="K158" s="126"/>
      <c r="L158" s="126"/>
      <c r="M158" s="126"/>
      <c r="N158" s="126"/>
      <c r="O158" s="76"/>
      <c r="P158" s="126"/>
      <c r="Q158" s="126"/>
      <c r="R158" s="126"/>
      <c r="S158" s="125" t="s">
        <v>249</v>
      </c>
      <c r="T158" s="126"/>
      <c r="U158" s="126"/>
      <c r="V158" s="126"/>
      <c r="W158" s="126"/>
      <c r="X158" s="76"/>
      <c r="Y158" s="126"/>
      <c r="Z158" s="126"/>
      <c r="AA158" s="126"/>
      <c r="AB158" s="125"/>
      <c r="AC158" s="126"/>
      <c r="AD158" s="126"/>
      <c r="AE158" s="126"/>
      <c r="AF158" s="126"/>
      <c r="AG158" s="76"/>
      <c r="AH158" s="126"/>
      <c r="AI158" s="126"/>
      <c r="AJ158" s="128"/>
      <c r="AK158" s="126"/>
      <c r="AL158" s="126"/>
      <c r="AM158" s="126"/>
      <c r="AN158" s="126"/>
      <c r="AO158" s="126"/>
      <c r="AP158" s="126"/>
      <c r="AQ158" s="126"/>
      <c r="AR158" s="126"/>
      <c r="AS158" s="126"/>
      <c r="AT158" s="126"/>
      <c r="AU158" s="126"/>
      <c r="AV158" s="126"/>
      <c r="AW158" s="126"/>
      <c r="AX158" s="18"/>
      <c r="AY158" s="30"/>
      <c r="AZ158" s="30"/>
      <c r="BA158" s="30"/>
      <c r="BB158" s="30"/>
      <c r="BC158" s="30"/>
      <c r="BD158" s="30"/>
      <c r="BE158" s="30"/>
      <c r="BF158" s="30"/>
      <c r="BG158" s="30"/>
      <c r="BH158" s="18"/>
      <c r="BI158" s="18"/>
      <c r="BJ158" s="18"/>
      <c r="BK158" s="18"/>
      <c r="BL158" s="18"/>
      <c r="BM158" s="18"/>
      <c r="BN158" s="18"/>
      <c r="BO158" s="18"/>
      <c r="BP158" s="18"/>
    </row>
    <row r="159" spans="1:68" ht="15.75" customHeight="1">
      <c r="A159" s="125"/>
      <c r="B159" s="126"/>
      <c r="C159" s="126"/>
      <c r="D159" s="126"/>
      <c r="E159" s="126"/>
      <c r="F159" s="76"/>
      <c r="G159" s="126"/>
      <c r="H159" s="126"/>
      <c r="I159" s="126"/>
      <c r="J159" s="125"/>
      <c r="K159" s="126"/>
      <c r="L159" s="126"/>
      <c r="M159" s="126"/>
      <c r="N159" s="126"/>
      <c r="O159" s="76"/>
      <c r="P159" s="126"/>
      <c r="Q159" s="126"/>
      <c r="R159" s="126"/>
      <c r="S159" s="125" t="s">
        <v>250</v>
      </c>
      <c r="T159" s="126"/>
      <c r="U159" s="126"/>
      <c r="V159" s="126"/>
      <c r="W159" s="126"/>
      <c r="X159" s="76"/>
      <c r="Y159" s="126"/>
      <c r="Z159" s="126"/>
      <c r="AA159" s="126"/>
      <c r="AB159" s="125"/>
      <c r="AC159" s="126"/>
      <c r="AD159" s="126"/>
      <c r="AE159" s="126"/>
      <c r="AF159" s="126"/>
      <c r="AG159" s="76"/>
      <c r="AH159" s="126"/>
      <c r="AI159" s="126"/>
      <c r="AJ159" s="128"/>
      <c r="AK159" s="126"/>
      <c r="AL159" s="126"/>
      <c r="AM159" s="126"/>
      <c r="AN159" s="126"/>
      <c r="AO159" s="126"/>
      <c r="AP159" s="126"/>
      <c r="AQ159" s="126"/>
      <c r="AR159" s="126"/>
      <c r="AS159" s="126"/>
      <c r="AT159" s="126"/>
      <c r="AU159" s="126"/>
      <c r="AV159" s="126"/>
      <c r="AW159" s="126"/>
      <c r="AX159" s="18"/>
      <c r="AY159" s="30"/>
      <c r="AZ159" s="30"/>
      <c r="BA159" s="30"/>
      <c r="BB159" s="30"/>
      <c r="BC159" s="30"/>
      <c r="BD159" s="30"/>
      <c r="BE159" s="30"/>
      <c r="BF159" s="30"/>
      <c r="BG159" s="30"/>
      <c r="BH159" s="18"/>
      <c r="BI159" s="18"/>
      <c r="BJ159" s="18"/>
      <c r="BK159" s="18"/>
      <c r="BL159" s="18"/>
      <c r="BM159" s="18"/>
      <c r="BN159" s="18"/>
      <c r="BO159" s="18"/>
      <c r="BP159" s="18"/>
    </row>
    <row r="160" spans="1:68" ht="15.75" customHeight="1">
      <c r="A160" s="125"/>
      <c r="B160" s="126"/>
      <c r="C160" s="126"/>
      <c r="D160" s="126"/>
      <c r="E160" s="126"/>
      <c r="F160" s="76"/>
      <c r="G160" s="126"/>
      <c r="H160" s="126"/>
      <c r="I160" s="126"/>
      <c r="J160" s="125"/>
      <c r="K160" s="126"/>
      <c r="L160" s="126"/>
      <c r="M160" s="126"/>
      <c r="N160" s="126"/>
      <c r="O160" s="76"/>
      <c r="P160" s="126"/>
      <c r="Q160" s="126"/>
      <c r="R160" s="126"/>
      <c r="S160" s="127" t="s">
        <v>251</v>
      </c>
      <c r="T160" s="126"/>
      <c r="U160" s="126"/>
      <c r="V160" s="126"/>
      <c r="W160" s="126"/>
      <c r="X160" s="76"/>
      <c r="Y160" s="126"/>
      <c r="Z160" s="126"/>
      <c r="AA160" s="126"/>
      <c r="AB160" s="125"/>
      <c r="AC160" s="126"/>
      <c r="AD160" s="126"/>
      <c r="AE160" s="126"/>
      <c r="AF160" s="126"/>
      <c r="AG160" s="76"/>
      <c r="AH160" s="126"/>
      <c r="AI160" s="126"/>
      <c r="AJ160" s="128"/>
      <c r="AK160" s="126"/>
      <c r="AL160" s="126"/>
      <c r="AM160" s="126"/>
      <c r="AN160" s="129"/>
      <c r="AO160" s="129"/>
      <c r="AP160" s="129"/>
      <c r="AQ160" s="129"/>
      <c r="AR160" s="129"/>
      <c r="AS160" s="129"/>
      <c r="AT160" s="129"/>
      <c r="AU160" s="129"/>
      <c r="AV160" s="129"/>
      <c r="AW160" s="129"/>
      <c r="AX160" s="33"/>
      <c r="AY160" s="30"/>
      <c r="AZ160" s="30"/>
      <c r="BA160" s="30"/>
      <c r="BB160" s="30"/>
      <c r="BC160" s="30"/>
      <c r="BD160" s="30"/>
      <c r="BE160" s="30"/>
      <c r="BF160" s="30"/>
      <c r="BG160" s="30"/>
      <c r="BH160" s="18"/>
      <c r="BI160" s="18"/>
      <c r="BJ160" s="18"/>
      <c r="BK160" s="18"/>
      <c r="BL160" s="18"/>
      <c r="BM160" s="18"/>
      <c r="BN160" s="18"/>
      <c r="BO160" s="18"/>
      <c r="BP160" s="18"/>
    </row>
    <row r="161" spans="1:68" ht="15.75" customHeight="1">
      <c r="A161" s="125"/>
      <c r="B161" s="126"/>
      <c r="C161" s="126"/>
      <c r="D161" s="126"/>
      <c r="E161" s="126"/>
      <c r="F161" s="76"/>
      <c r="G161" s="126"/>
      <c r="H161" s="126"/>
      <c r="I161" s="126"/>
      <c r="J161" s="125"/>
      <c r="K161" s="126"/>
      <c r="L161" s="126"/>
      <c r="M161" s="126"/>
      <c r="N161" s="126"/>
      <c r="O161" s="76"/>
      <c r="P161" s="126"/>
      <c r="Q161" s="126"/>
      <c r="R161" s="126"/>
      <c r="S161" s="125" t="s">
        <v>252</v>
      </c>
      <c r="T161" s="126"/>
      <c r="U161" s="126"/>
      <c r="V161" s="126"/>
      <c r="W161" s="126"/>
      <c r="X161" s="76"/>
      <c r="Y161" s="126"/>
      <c r="Z161" s="126"/>
      <c r="AA161" s="126"/>
      <c r="AB161" s="125"/>
      <c r="AC161" s="126"/>
      <c r="AD161" s="126"/>
      <c r="AE161" s="126"/>
      <c r="AF161" s="126"/>
      <c r="AG161" s="76"/>
      <c r="AH161" s="126"/>
      <c r="AI161" s="126"/>
      <c r="AJ161" s="128"/>
      <c r="AK161" s="126"/>
      <c r="AL161" s="126"/>
      <c r="AM161" s="126"/>
      <c r="AN161" s="126"/>
      <c r="AO161" s="126"/>
      <c r="AP161" s="126"/>
      <c r="AQ161" s="126"/>
      <c r="AR161" s="126"/>
      <c r="AS161" s="126"/>
      <c r="AT161" s="126"/>
      <c r="AU161" s="126"/>
      <c r="AV161" s="126"/>
      <c r="AW161" s="126"/>
      <c r="AX161" s="18"/>
      <c r="AY161" s="30"/>
      <c r="AZ161" s="30"/>
      <c r="BA161" s="30"/>
      <c r="BB161" s="30"/>
      <c r="BC161" s="30"/>
      <c r="BD161" s="30"/>
      <c r="BE161" s="30"/>
      <c r="BF161" s="30"/>
      <c r="BG161" s="30"/>
      <c r="BH161" s="18"/>
      <c r="BI161" s="18"/>
      <c r="BJ161" s="18"/>
      <c r="BK161" s="18"/>
      <c r="BL161" s="18"/>
      <c r="BM161" s="18"/>
      <c r="BN161" s="18"/>
      <c r="BO161" s="18"/>
      <c r="BP161" s="18"/>
    </row>
    <row r="162" spans="1:68" ht="15.75" customHeight="1">
      <c r="A162" s="125"/>
      <c r="B162" s="126"/>
      <c r="C162" s="126"/>
      <c r="D162" s="126"/>
      <c r="E162" s="126"/>
      <c r="F162" s="76"/>
      <c r="G162" s="126"/>
      <c r="H162" s="126"/>
      <c r="I162" s="126"/>
      <c r="J162" s="125"/>
      <c r="K162" s="126"/>
      <c r="L162" s="126"/>
      <c r="M162" s="126"/>
      <c r="N162" s="126"/>
      <c r="O162" s="76"/>
      <c r="P162" s="126"/>
      <c r="Q162" s="126"/>
      <c r="R162" s="126"/>
      <c r="S162" s="125" t="s">
        <v>253</v>
      </c>
      <c r="T162" s="126"/>
      <c r="U162" s="126"/>
      <c r="V162" s="126"/>
      <c r="W162" s="126"/>
      <c r="X162" s="76"/>
      <c r="Y162" s="126"/>
      <c r="Z162" s="126"/>
      <c r="AA162" s="126"/>
      <c r="AB162" s="125"/>
      <c r="AC162" s="126"/>
      <c r="AD162" s="126"/>
      <c r="AE162" s="126"/>
      <c r="AF162" s="126"/>
      <c r="AG162" s="76"/>
      <c r="AH162" s="126"/>
      <c r="AI162" s="126"/>
      <c r="AJ162" s="128"/>
      <c r="AK162" s="126"/>
      <c r="AL162" s="126"/>
      <c r="AM162" s="126"/>
      <c r="AN162" s="126"/>
      <c r="AO162" s="126"/>
      <c r="AP162" s="126"/>
      <c r="AQ162" s="126"/>
      <c r="AR162" s="126"/>
      <c r="AS162" s="126"/>
      <c r="AT162" s="126"/>
      <c r="AU162" s="126"/>
      <c r="AV162" s="126"/>
      <c r="AW162" s="126"/>
      <c r="AX162" s="18"/>
      <c r="AY162" s="30"/>
      <c r="AZ162" s="30"/>
      <c r="BA162" s="30"/>
      <c r="BB162" s="30"/>
      <c r="BC162" s="30"/>
      <c r="BD162" s="30"/>
      <c r="BE162" s="30"/>
      <c r="BF162" s="30"/>
      <c r="BG162" s="30"/>
      <c r="BH162" s="18"/>
      <c r="BI162" s="18"/>
      <c r="BJ162" s="18"/>
      <c r="BK162" s="18"/>
      <c r="BL162" s="18"/>
      <c r="BM162" s="18"/>
      <c r="BN162" s="18"/>
      <c r="BO162" s="18"/>
      <c r="BP162" s="18"/>
    </row>
    <row r="163" spans="1:68" ht="15.75" customHeight="1">
      <c r="A163" s="125"/>
      <c r="B163" s="126"/>
      <c r="C163" s="126"/>
      <c r="D163" s="126"/>
      <c r="E163" s="126"/>
      <c r="F163" s="76"/>
      <c r="G163" s="126"/>
      <c r="H163" s="126"/>
      <c r="I163" s="126"/>
      <c r="J163" s="125"/>
      <c r="K163" s="126"/>
      <c r="L163" s="126"/>
      <c r="M163" s="126"/>
      <c r="N163" s="126"/>
      <c r="O163" s="76"/>
      <c r="P163" s="126"/>
      <c r="Q163" s="126"/>
      <c r="R163" s="126"/>
      <c r="S163" s="127" t="s">
        <v>254</v>
      </c>
      <c r="T163" s="126"/>
      <c r="U163" s="126"/>
      <c r="V163" s="126"/>
      <c r="W163" s="126"/>
      <c r="X163" s="76"/>
      <c r="Y163" s="126"/>
      <c r="Z163" s="126"/>
      <c r="AA163" s="126"/>
      <c r="AB163" s="125"/>
      <c r="AC163" s="126"/>
      <c r="AD163" s="126"/>
      <c r="AE163" s="126"/>
      <c r="AF163" s="126"/>
      <c r="AG163" s="76"/>
      <c r="AH163" s="126"/>
      <c r="AI163" s="126"/>
      <c r="AJ163" s="128"/>
      <c r="AK163" s="126"/>
      <c r="AL163" s="126"/>
      <c r="AM163" s="126"/>
      <c r="AN163" s="126"/>
      <c r="AO163" s="126"/>
      <c r="AP163" s="126"/>
      <c r="AQ163" s="126"/>
      <c r="AR163" s="126"/>
      <c r="AS163" s="126"/>
      <c r="AT163" s="126"/>
      <c r="AU163" s="126"/>
      <c r="AV163" s="126"/>
      <c r="AW163" s="126"/>
      <c r="AX163" s="18"/>
      <c r="AY163" s="30"/>
      <c r="AZ163" s="30"/>
      <c r="BA163" s="30"/>
      <c r="BB163" s="30"/>
      <c r="BC163" s="30"/>
      <c r="BD163" s="30"/>
      <c r="BE163" s="30"/>
      <c r="BF163" s="30"/>
      <c r="BG163" s="30"/>
      <c r="BH163" s="18"/>
      <c r="BI163" s="18"/>
      <c r="BJ163" s="18"/>
      <c r="BK163" s="18"/>
      <c r="BL163" s="18"/>
      <c r="BM163" s="18"/>
      <c r="BN163" s="18"/>
      <c r="BO163" s="18"/>
      <c r="BP163" s="18"/>
    </row>
    <row r="164" spans="1:68" ht="30" customHeight="1">
      <c r="A164" s="125"/>
      <c r="B164" s="126"/>
      <c r="C164" s="126"/>
      <c r="D164" s="126"/>
      <c r="E164" s="126"/>
      <c r="F164" s="76"/>
      <c r="G164" s="126"/>
      <c r="H164" s="126"/>
      <c r="I164" s="126"/>
      <c r="J164" s="125"/>
      <c r="K164" s="126"/>
      <c r="L164" s="126"/>
      <c r="M164" s="126"/>
      <c r="N164" s="126"/>
      <c r="O164" s="76"/>
      <c r="P164" s="126"/>
      <c r="Q164" s="126"/>
      <c r="R164" s="126"/>
      <c r="S164" s="158" t="s">
        <v>255</v>
      </c>
      <c r="T164" s="156"/>
      <c r="U164" s="156"/>
      <c r="V164" s="156"/>
      <c r="W164" s="156"/>
      <c r="X164" s="156"/>
      <c r="Y164" s="156"/>
      <c r="Z164" s="156"/>
      <c r="AA164" s="156"/>
      <c r="AB164" s="125"/>
      <c r="AC164" s="126"/>
      <c r="AD164" s="126"/>
      <c r="AE164" s="126"/>
      <c r="AF164" s="126"/>
      <c r="AG164" s="76"/>
      <c r="AH164" s="126"/>
      <c r="AI164" s="126"/>
      <c r="AJ164" s="128"/>
      <c r="AK164" s="126"/>
      <c r="AL164" s="126"/>
      <c r="AM164" s="126"/>
      <c r="AN164" s="126"/>
      <c r="AO164" s="126"/>
      <c r="AP164" s="126"/>
      <c r="AQ164" s="126"/>
      <c r="AR164" s="126"/>
      <c r="AS164" s="126"/>
      <c r="AT164" s="126"/>
      <c r="AU164" s="126"/>
      <c r="AV164" s="126"/>
      <c r="AW164" s="126"/>
      <c r="AX164" s="18"/>
      <c r="AY164" s="30"/>
      <c r="AZ164" s="30"/>
      <c r="BA164" s="30"/>
      <c r="BB164" s="30"/>
      <c r="BC164" s="30"/>
      <c r="BD164" s="30"/>
      <c r="BE164" s="30"/>
      <c r="BF164" s="30"/>
      <c r="BG164" s="30"/>
      <c r="BH164" s="18"/>
      <c r="BI164" s="18"/>
      <c r="BJ164" s="18"/>
      <c r="BK164" s="18"/>
      <c r="BL164" s="18"/>
      <c r="BM164" s="18"/>
      <c r="BN164" s="18"/>
      <c r="BO164" s="18"/>
      <c r="BP164" s="18"/>
    </row>
    <row r="165" spans="1:68" ht="15.75" customHeight="1">
      <c r="A165" s="125"/>
      <c r="B165" s="126"/>
      <c r="C165" s="126"/>
      <c r="D165" s="126"/>
      <c r="E165" s="126"/>
      <c r="F165" s="76"/>
      <c r="G165" s="126"/>
      <c r="H165" s="126"/>
      <c r="I165" s="126"/>
      <c r="J165" s="125"/>
      <c r="K165" s="126"/>
      <c r="L165" s="126"/>
      <c r="M165" s="126"/>
      <c r="N165" s="126"/>
      <c r="O165" s="76"/>
      <c r="P165" s="126"/>
      <c r="Q165" s="126"/>
      <c r="R165" s="126"/>
      <c r="S165" s="125" t="s">
        <v>256</v>
      </c>
      <c r="T165" s="130"/>
      <c r="U165" s="130"/>
      <c r="V165" s="130"/>
      <c r="W165" s="130"/>
      <c r="X165" s="130"/>
      <c r="Y165" s="130"/>
      <c r="Z165" s="130"/>
      <c r="AA165" s="130"/>
      <c r="AB165" s="125"/>
      <c r="AC165" s="126"/>
      <c r="AD165" s="126"/>
      <c r="AE165" s="126"/>
      <c r="AF165" s="126"/>
      <c r="AG165" s="76"/>
      <c r="AH165" s="126"/>
      <c r="AI165" s="126"/>
      <c r="AJ165" s="128"/>
      <c r="AK165" s="126"/>
      <c r="AL165" s="126"/>
      <c r="AM165" s="126"/>
      <c r="AN165" s="126"/>
      <c r="AO165" s="126"/>
      <c r="AP165" s="126"/>
      <c r="AQ165" s="126"/>
      <c r="AR165" s="126"/>
      <c r="AS165" s="126"/>
      <c r="AT165" s="126"/>
      <c r="AU165" s="126"/>
      <c r="AV165" s="126"/>
      <c r="AW165" s="126"/>
      <c r="AX165" s="18"/>
      <c r="AY165" s="30"/>
      <c r="AZ165" s="30"/>
      <c r="BA165" s="30"/>
      <c r="BB165" s="30"/>
      <c r="BC165" s="30"/>
      <c r="BD165" s="30"/>
      <c r="BE165" s="30"/>
      <c r="BF165" s="30"/>
      <c r="BG165" s="30"/>
      <c r="BH165" s="18"/>
      <c r="BI165" s="18"/>
      <c r="BJ165" s="18"/>
      <c r="BK165" s="18"/>
      <c r="BL165" s="18"/>
      <c r="BM165" s="18"/>
      <c r="BN165" s="18"/>
      <c r="BO165" s="18"/>
      <c r="BP165" s="18"/>
    </row>
    <row r="166" spans="1:68" ht="15.75" customHeight="1">
      <c r="A166" s="131"/>
      <c r="B166" s="132"/>
      <c r="C166" s="132"/>
      <c r="D166" s="132"/>
      <c r="E166" s="132"/>
      <c r="F166" s="133"/>
      <c r="G166" s="132"/>
      <c r="H166" s="132"/>
      <c r="I166" s="132"/>
      <c r="J166" s="131"/>
      <c r="K166" s="132"/>
      <c r="L166" s="132"/>
      <c r="M166" s="132"/>
      <c r="N166" s="132"/>
      <c r="O166" s="133"/>
      <c r="P166" s="132"/>
      <c r="Q166" s="132"/>
      <c r="R166" s="132"/>
      <c r="S166" s="131" t="s">
        <v>257</v>
      </c>
      <c r="T166" s="134"/>
      <c r="U166" s="134"/>
      <c r="V166" s="134"/>
      <c r="W166" s="134"/>
      <c r="X166" s="134"/>
      <c r="Y166" s="134"/>
      <c r="Z166" s="134"/>
      <c r="AA166" s="134"/>
      <c r="AB166" s="131"/>
      <c r="AC166" s="132"/>
      <c r="AD166" s="132"/>
      <c r="AE166" s="132"/>
      <c r="AF166" s="132"/>
      <c r="AG166" s="133"/>
      <c r="AH166" s="132"/>
      <c r="AI166" s="132"/>
      <c r="AJ166" s="135"/>
      <c r="AK166" s="126"/>
      <c r="AL166" s="126"/>
      <c r="AM166" s="126"/>
      <c r="AN166" s="126"/>
      <c r="AO166" s="126"/>
      <c r="AP166" s="126"/>
      <c r="AQ166" s="126"/>
      <c r="AR166" s="126"/>
      <c r="AS166" s="126"/>
      <c r="AT166" s="126"/>
      <c r="AU166" s="126"/>
      <c r="AV166" s="126"/>
      <c r="AW166" s="126"/>
      <c r="AX166" s="18"/>
      <c r="AY166" s="30"/>
      <c r="AZ166" s="30"/>
      <c r="BA166" s="30"/>
      <c r="BB166" s="30"/>
      <c r="BC166" s="30"/>
      <c r="BD166" s="30"/>
      <c r="BE166" s="30"/>
      <c r="BF166" s="30"/>
      <c r="BG166" s="30"/>
      <c r="BH166" s="18"/>
      <c r="BI166" s="18"/>
      <c r="BJ166" s="18"/>
      <c r="BK166" s="18"/>
      <c r="BL166" s="18"/>
      <c r="BM166" s="18"/>
      <c r="BN166" s="18"/>
      <c r="BO166" s="18"/>
      <c r="BP166" s="18"/>
    </row>
    <row r="167" spans="1:68" ht="15.75" customHeight="1">
      <c r="A167" s="136"/>
      <c r="B167" s="137"/>
      <c r="C167" s="137"/>
      <c r="D167" s="137" t="s">
        <v>258</v>
      </c>
      <c r="E167" s="137"/>
      <c r="F167" s="138"/>
      <c r="G167" s="137"/>
      <c r="H167" s="137"/>
      <c r="I167" s="139"/>
      <c r="J167" s="136"/>
      <c r="K167" s="137"/>
      <c r="L167" s="137"/>
      <c r="M167" s="137"/>
      <c r="N167" s="137" t="s">
        <v>259</v>
      </c>
      <c r="O167" s="138"/>
      <c r="P167" s="137"/>
      <c r="Q167" s="137"/>
      <c r="R167" s="139"/>
      <c r="S167" s="136"/>
      <c r="T167" s="137"/>
      <c r="U167" s="137"/>
      <c r="V167" s="137"/>
      <c r="W167" s="137" t="s">
        <v>260</v>
      </c>
      <c r="X167" s="138"/>
      <c r="Y167" s="137"/>
      <c r="Z167" s="137"/>
      <c r="AA167" s="139"/>
      <c r="AB167" s="136"/>
      <c r="AC167" s="137"/>
      <c r="AD167" s="137"/>
      <c r="AE167" s="137"/>
      <c r="AF167" s="137" t="s">
        <v>261</v>
      </c>
      <c r="AG167" s="138"/>
      <c r="AH167" s="137"/>
      <c r="AI167" s="137"/>
      <c r="AJ167" s="139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20"/>
      <c r="AV167" s="120"/>
      <c r="AW167" s="120"/>
      <c r="AX167" s="31"/>
      <c r="AY167" s="30"/>
      <c r="AZ167" s="30"/>
      <c r="BA167" s="30"/>
      <c r="BB167" s="30"/>
      <c r="BC167" s="30"/>
      <c r="BD167" s="30"/>
      <c r="BE167" s="30"/>
      <c r="BF167" s="30"/>
      <c r="BG167" s="30"/>
      <c r="BH167" s="31"/>
      <c r="BI167" s="31"/>
      <c r="BJ167" s="31"/>
      <c r="BK167" s="31"/>
      <c r="BL167" s="31"/>
      <c r="BM167" s="31"/>
      <c r="BN167" s="31"/>
      <c r="BO167" s="31"/>
      <c r="BP167" s="31"/>
    </row>
    <row r="168" spans="1:68" ht="27" customHeight="1">
      <c r="A168" s="158" t="s">
        <v>262</v>
      </c>
      <c r="B168" s="156"/>
      <c r="C168" s="156"/>
      <c r="D168" s="156"/>
      <c r="E168" s="156"/>
      <c r="F168" s="156"/>
      <c r="G168" s="156"/>
      <c r="H168" s="156"/>
      <c r="I168" s="157"/>
      <c r="J168" s="158" t="s">
        <v>263</v>
      </c>
      <c r="K168" s="156"/>
      <c r="L168" s="156"/>
      <c r="M168" s="156"/>
      <c r="N168" s="156"/>
      <c r="O168" s="156"/>
      <c r="P168" s="156"/>
      <c r="Q168" s="156"/>
      <c r="R168" s="157"/>
      <c r="S168" s="158" t="s">
        <v>264</v>
      </c>
      <c r="T168" s="156"/>
      <c r="U168" s="156"/>
      <c r="V168" s="156"/>
      <c r="W168" s="156"/>
      <c r="X168" s="156"/>
      <c r="Y168" s="156"/>
      <c r="Z168" s="156"/>
      <c r="AA168" s="157"/>
      <c r="AB168" s="158" t="s">
        <v>265</v>
      </c>
      <c r="AC168" s="156"/>
      <c r="AD168" s="156"/>
      <c r="AE168" s="156"/>
      <c r="AF168" s="156"/>
      <c r="AG168" s="156"/>
      <c r="AH168" s="156"/>
      <c r="AI168" s="156"/>
      <c r="AJ168" s="157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20"/>
      <c r="AV168" s="120"/>
      <c r="AW168" s="120"/>
      <c r="AX168" s="31"/>
      <c r="AY168" s="30"/>
      <c r="AZ168" s="30"/>
      <c r="BA168" s="30"/>
      <c r="BB168" s="30"/>
      <c r="BC168" s="30"/>
      <c r="BD168" s="30"/>
      <c r="BE168" s="30"/>
      <c r="BF168" s="30"/>
      <c r="BG168" s="30"/>
      <c r="BH168" s="31"/>
      <c r="BI168" s="31"/>
      <c r="BJ168" s="31"/>
      <c r="BK168" s="31"/>
      <c r="BL168" s="31"/>
      <c r="BM168" s="31"/>
      <c r="BN168" s="31"/>
      <c r="BO168" s="31"/>
      <c r="BP168" s="31"/>
    </row>
    <row r="169" spans="1:68" ht="30" customHeight="1">
      <c r="A169" s="155" t="s">
        <v>266</v>
      </c>
      <c r="B169" s="156"/>
      <c r="C169" s="156"/>
      <c r="D169" s="156"/>
      <c r="E169" s="156"/>
      <c r="F169" s="156"/>
      <c r="G169" s="156"/>
      <c r="H169" s="156"/>
      <c r="I169" s="157"/>
      <c r="J169" s="125" t="s">
        <v>267</v>
      </c>
      <c r="K169" s="126"/>
      <c r="L169" s="126"/>
      <c r="M169" s="126"/>
      <c r="N169" s="126"/>
      <c r="O169" s="76"/>
      <c r="P169" s="126"/>
      <c r="Q169" s="126"/>
      <c r="R169" s="128"/>
      <c r="S169" s="155" t="s">
        <v>266</v>
      </c>
      <c r="T169" s="156"/>
      <c r="U169" s="156"/>
      <c r="V169" s="156"/>
      <c r="W169" s="156"/>
      <c r="X169" s="156"/>
      <c r="Y169" s="156"/>
      <c r="Z169" s="156"/>
      <c r="AA169" s="157"/>
      <c r="AB169" s="155" t="s">
        <v>268</v>
      </c>
      <c r="AC169" s="156"/>
      <c r="AD169" s="156"/>
      <c r="AE169" s="156"/>
      <c r="AF169" s="156"/>
      <c r="AG169" s="156"/>
      <c r="AH169" s="156"/>
      <c r="AI169" s="156"/>
      <c r="AJ169" s="157"/>
      <c r="AK169" s="126"/>
      <c r="AL169" s="126"/>
      <c r="AM169" s="126"/>
      <c r="AN169" s="126"/>
      <c r="AO169" s="126"/>
      <c r="AP169" s="126"/>
      <c r="AQ169" s="126"/>
      <c r="AR169" s="126"/>
      <c r="AS169" s="126"/>
      <c r="AT169" s="126"/>
      <c r="AU169" s="126"/>
      <c r="AV169" s="126"/>
      <c r="AW169" s="126"/>
      <c r="AX169" s="18"/>
      <c r="AY169" s="30"/>
      <c r="AZ169" s="30"/>
      <c r="BA169" s="30"/>
      <c r="BB169" s="30"/>
      <c r="BC169" s="30"/>
      <c r="BD169" s="30"/>
      <c r="BE169" s="30"/>
      <c r="BF169" s="30"/>
      <c r="BG169" s="30"/>
      <c r="BH169" s="18"/>
      <c r="BI169" s="18"/>
      <c r="BJ169" s="18"/>
      <c r="BK169" s="18"/>
      <c r="BL169" s="18"/>
      <c r="BM169" s="18"/>
      <c r="BN169" s="18"/>
      <c r="BO169" s="18"/>
      <c r="BP169" s="18"/>
    </row>
    <row r="170" spans="1:68" ht="27.75" customHeight="1">
      <c r="A170" s="125"/>
      <c r="B170" s="126"/>
      <c r="C170" s="126"/>
      <c r="D170" s="126"/>
      <c r="E170" s="126"/>
      <c r="F170" s="76"/>
      <c r="G170" s="126"/>
      <c r="H170" s="126"/>
      <c r="I170" s="128"/>
      <c r="J170" s="76" t="s">
        <v>269</v>
      </c>
      <c r="K170" s="76"/>
      <c r="L170" s="76"/>
      <c r="M170" s="76"/>
      <c r="N170" s="76"/>
      <c r="O170" s="76"/>
      <c r="P170" s="76"/>
      <c r="Q170" s="76"/>
      <c r="R170" s="76"/>
      <c r="S170" s="125"/>
      <c r="T170" s="126"/>
      <c r="U170" s="126"/>
      <c r="V170" s="126"/>
      <c r="W170" s="126"/>
      <c r="X170" s="76"/>
      <c r="Y170" s="126"/>
      <c r="Z170" s="126"/>
      <c r="AA170" s="128"/>
      <c r="AB170" s="76" t="s">
        <v>270</v>
      </c>
      <c r="AC170" s="76"/>
      <c r="AD170" s="76"/>
      <c r="AE170" s="76"/>
      <c r="AF170" s="76"/>
      <c r="AG170" s="76"/>
      <c r="AH170" s="76"/>
      <c r="AI170" s="76"/>
      <c r="AJ170" s="140"/>
      <c r="AK170" s="126"/>
      <c r="AL170" s="126"/>
      <c r="AM170" s="126"/>
      <c r="AN170" s="126"/>
      <c r="AO170" s="126"/>
      <c r="AP170" s="126"/>
      <c r="AQ170" s="126"/>
      <c r="AR170" s="126"/>
      <c r="AS170" s="126"/>
      <c r="AT170" s="126"/>
      <c r="AU170" s="126"/>
      <c r="AV170" s="126"/>
      <c r="AW170" s="126"/>
      <c r="AX170" s="18"/>
      <c r="AY170" s="30"/>
      <c r="AZ170" s="30"/>
      <c r="BA170" s="30"/>
      <c r="BB170" s="30"/>
      <c r="BC170" s="30"/>
      <c r="BD170" s="30"/>
      <c r="BE170" s="30"/>
      <c r="BF170" s="30"/>
      <c r="BG170" s="30"/>
      <c r="BH170" s="18"/>
      <c r="BI170" s="18"/>
      <c r="BJ170" s="18"/>
      <c r="BK170" s="18"/>
      <c r="BL170" s="18"/>
      <c r="BM170" s="18"/>
      <c r="BN170" s="18"/>
      <c r="BO170" s="18"/>
      <c r="BP170" s="18"/>
    </row>
    <row r="171" spans="1:68" ht="28.5" customHeight="1">
      <c r="A171" s="158" t="s">
        <v>271</v>
      </c>
      <c r="B171" s="156"/>
      <c r="C171" s="156"/>
      <c r="D171" s="156"/>
      <c r="E171" s="156"/>
      <c r="F171" s="156"/>
      <c r="G171" s="156"/>
      <c r="H171" s="156"/>
      <c r="I171" s="157"/>
      <c r="J171" s="158" t="s">
        <v>272</v>
      </c>
      <c r="K171" s="156"/>
      <c r="L171" s="156"/>
      <c r="M171" s="156"/>
      <c r="N171" s="156"/>
      <c r="O171" s="156"/>
      <c r="P171" s="156"/>
      <c r="Q171" s="156"/>
      <c r="R171" s="157"/>
      <c r="S171" s="158" t="s">
        <v>273</v>
      </c>
      <c r="T171" s="156"/>
      <c r="U171" s="156"/>
      <c r="V171" s="156"/>
      <c r="W171" s="156"/>
      <c r="X171" s="156"/>
      <c r="Y171" s="156"/>
      <c r="Z171" s="156"/>
      <c r="AA171" s="157"/>
      <c r="AB171" s="158" t="s">
        <v>274</v>
      </c>
      <c r="AC171" s="156"/>
      <c r="AD171" s="156"/>
      <c r="AE171" s="156"/>
      <c r="AF171" s="156"/>
      <c r="AG171" s="156"/>
      <c r="AH171" s="156"/>
      <c r="AI171" s="156"/>
      <c r="AJ171" s="157"/>
      <c r="AK171" s="126"/>
      <c r="AL171" s="126"/>
      <c r="AM171" s="126"/>
      <c r="AN171" s="126"/>
      <c r="AO171" s="126"/>
      <c r="AP171" s="126"/>
      <c r="AQ171" s="126"/>
      <c r="AR171" s="126"/>
      <c r="AS171" s="126"/>
      <c r="AT171" s="126"/>
      <c r="AU171" s="126"/>
      <c r="AV171" s="126"/>
      <c r="AW171" s="126"/>
      <c r="AX171" s="18"/>
      <c r="AY171" s="30"/>
      <c r="AZ171" s="30"/>
      <c r="BA171" s="30"/>
      <c r="BB171" s="30"/>
      <c r="BC171" s="30"/>
      <c r="BD171" s="30"/>
      <c r="BE171" s="30"/>
      <c r="BF171" s="30"/>
      <c r="BG171" s="30"/>
      <c r="BH171" s="18"/>
      <c r="BI171" s="18"/>
      <c r="BJ171" s="18"/>
      <c r="BK171" s="18"/>
      <c r="BL171" s="18"/>
      <c r="BM171" s="18"/>
      <c r="BN171" s="18"/>
      <c r="BO171" s="18"/>
      <c r="BP171" s="18"/>
    </row>
    <row r="172" spans="1:68" ht="31.5" customHeight="1">
      <c r="A172" s="125" t="s">
        <v>275</v>
      </c>
      <c r="B172" s="126"/>
      <c r="C172" s="126"/>
      <c r="D172" s="126"/>
      <c r="E172" s="126"/>
      <c r="F172" s="76"/>
      <c r="G172" s="126"/>
      <c r="H172" s="126"/>
      <c r="I172" s="128"/>
      <c r="J172" s="125" t="s">
        <v>276</v>
      </c>
      <c r="K172" s="126"/>
      <c r="L172" s="126"/>
      <c r="M172" s="126"/>
      <c r="N172" s="126"/>
      <c r="O172" s="76"/>
      <c r="P172" s="126"/>
      <c r="Q172" s="126"/>
      <c r="R172" s="128"/>
      <c r="S172" s="125" t="s">
        <v>277</v>
      </c>
      <c r="T172" s="126"/>
      <c r="U172" s="126"/>
      <c r="V172" s="126"/>
      <c r="W172" s="126"/>
      <c r="X172" s="76"/>
      <c r="Y172" s="126"/>
      <c r="Z172" s="126"/>
      <c r="AA172" s="128"/>
      <c r="AB172" s="155" t="s">
        <v>278</v>
      </c>
      <c r="AC172" s="156"/>
      <c r="AD172" s="156"/>
      <c r="AE172" s="156"/>
      <c r="AF172" s="156"/>
      <c r="AG172" s="156"/>
      <c r="AH172" s="156"/>
      <c r="AI172" s="156"/>
      <c r="AJ172" s="157"/>
      <c r="AK172" s="126"/>
      <c r="AL172" s="126"/>
      <c r="AM172" s="126"/>
      <c r="AN172" s="126"/>
      <c r="AO172" s="126"/>
      <c r="AP172" s="126"/>
      <c r="AQ172" s="126"/>
      <c r="AR172" s="126"/>
      <c r="AS172" s="126"/>
      <c r="AT172" s="126"/>
      <c r="AU172" s="126"/>
      <c r="AV172" s="126"/>
      <c r="AW172" s="126"/>
      <c r="AX172" s="18"/>
      <c r="AY172" s="30"/>
      <c r="AZ172" s="30"/>
      <c r="BA172" s="30"/>
      <c r="BB172" s="30"/>
      <c r="BC172" s="30"/>
      <c r="BD172" s="30"/>
      <c r="BE172" s="30"/>
      <c r="BF172" s="30"/>
      <c r="BG172" s="30"/>
      <c r="BH172" s="18"/>
      <c r="BI172" s="18"/>
      <c r="BJ172" s="18"/>
      <c r="BK172" s="18"/>
      <c r="BL172" s="18"/>
      <c r="BM172" s="18"/>
      <c r="BN172" s="18"/>
      <c r="BO172" s="18"/>
      <c r="BP172" s="18"/>
    </row>
    <row r="173" spans="1:68" ht="15.75" customHeight="1">
      <c r="A173" s="125" t="s">
        <v>279</v>
      </c>
      <c r="B173" s="126"/>
      <c r="C173" s="126"/>
      <c r="D173" s="126"/>
      <c r="E173" s="126"/>
      <c r="F173" s="76"/>
      <c r="G173" s="126"/>
      <c r="H173" s="126"/>
      <c r="I173" s="128"/>
      <c r="J173" s="125" t="s">
        <v>280</v>
      </c>
      <c r="K173" s="126"/>
      <c r="L173" s="126"/>
      <c r="M173" s="126"/>
      <c r="N173" s="126"/>
      <c r="O173" s="76"/>
      <c r="P173" s="126"/>
      <c r="Q173" s="126"/>
      <c r="R173" s="128"/>
      <c r="S173" s="125" t="s">
        <v>281</v>
      </c>
      <c r="T173" s="126"/>
      <c r="U173" s="126"/>
      <c r="V173" s="126"/>
      <c r="W173" s="126"/>
      <c r="X173" s="76"/>
      <c r="Y173" s="126"/>
      <c r="Z173" s="126"/>
      <c r="AA173" s="128"/>
      <c r="AB173" s="125" t="s">
        <v>282</v>
      </c>
      <c r="AC173" s="126"/>
      <c r="AD173" s="126"/>
      <c r="AE173" s="126"/>
      <c r="AF173" s="126"/>
      <c r="AG173" s="76"/>
      <c r="AH173" s="126"/>
      <c r="AI173" s="126"/>
      <c r="AJ173" s="128"/>
      <c r="AK173" s="126"/>
      <c r="AL173" s="126"/>
      <c r="AM173" s="126"/>
      <c r="AN173" s="126"/>
      <c r="AO173" s="126"/>
      <c r="AP173" s="126"/>
      <c r="AQ173" s="126"/>
      <c r="AR173" s="126"/>
      <c r="AS173" s="126"/>
      <c r="AT173" s="126"/>
      <c r="AU173" s="126"/>
      <c r="AV173" s="126"/>
      <c r="AW173" s="126"/>
      <c r="AX173" s="18"/>
      <c r="AY173" s="30"/>
      <c r="AZ173" s="30"/>
      <c r="BA173" s="30"/>
      <c r="BB173" s="30"/>
      <c r="BC173" s="30"/>
      <c r="BD173" s="30"/>
      <c r="BE173" s="30"/>
      <c r="BF173" s="30"/>
      <c r="BG173" s="30"/>
      <c r="BH173" s="18"/>
      <c r="BI173" s="18"/>
      <c r="BJ173" s="18"/>
      <c r="BK173" s="18"/>
      <c r="BL173" s="18"/>
      <c r="BM173" s="18"/>
      <c r="BN173" s="18"/>
      <c r="BO173" s="18"/>
      <c r="BP173" s="18"/>
    </row>
    <row r="174" spans="1:68" ht="32.25" customHeight="1">
      <c r="A174" s="158" t="s">
        <v>283</v>
      </c>
      <c r="B174" s="156"/>
      <c r="C174" s="156"/>
      <c r="D174" s="156"/>
      <c r="E174" s="156"/>
      <c r="F174" s="156"/>
      <c r="G174" s="156"/>
      <c r="H174" s="156"/>
      <c r="I174" s="157"/>
      <c r="J174" s="125"/>
      <c r="K174" s="126"/>
      <c r="L174" s="126"/>
      <c r="M174" s="126"/>
      <c r="N174" s="126"/>
      <c r="O174" s="76"/>
      <c r="P174" s="126"/>
      <c r="Q174" s="126"/>
      <c r="R174" s="128"/>
      <c r="S174" s="158" t="s">
        <v>284</v>
      </c>
      <c r="T174" s="156"/>
      <c r="U174" s="156"/>
      <c r="V174" s="156"/>
      <c r="W174" s="156"/>
      <c r="X174" s="156"/>
      <c r="Y174" s="156"/>
      <c r="Z174" s="156"/>
      <c r="AA174" s="157"/>
      <c r="AB174" s="125"/>
      <c r="AC174" s="126"/>
      <c r="AD174" s="126"/>
      <c r="AE174" s="126"/>
      <c r="AF174" s="126"/>
      <c r="AG174" s="76"/>
      <c r="AH174" s="126"/>
      <c r="AI174" s="126"/>
      <c r="AJ174" s="128"/>
      <c r="AK174" s="126"/>
      <c r="AL174" s="126"/>
      <c r="AM174" s="126"/>
      <c r="AN174" s="126"/>
      <c r="AO174" s="126"/>
      <c r="AP174" s="126"/>
      <c r="AQ174" s="126"/>
      <c r="AR174" s="126"/>
      <c r="AS174" s="126"/>
      <c r="AT174" s="126"/>
      <c r="AU174" s="126"/>
      <c r="AV174" s="126"/>
      <c r="AW174" s="126"/>
      <c r="AX174" s="18"/>
      <c r="AY174" s="30"/>
      <c r="AZ174" s="30"/>
      <c r="BA174" s="30"/>
      <c r="BB174" s="30"/>
      <c r="BC174" s="30"/>
      <c r="BD174" s="30"/>
      <c r="BE174" s="30"/>
      <c r="BF174" s="30"/>
      <c r="BG174" s="30"/>
      <c r="BH174" s="18"/>
      <c r="BI174" s="18"/>
      <c r="BJ174" s="18"/>
      <c r="BK174" s="18"/>
      <c r="BL174" s="18"/>
      <c r="BM174" s="18"/>
      <c r="BN174" s="18"/>
      <c r="BO174" s="18"/>
      <c r="BP174" s="18"/>
    </row>
    <row r="175" spans="1:68" ht="33" customHeight="1">
      <c r="A175" s="155" t="s">
        <v>285</v>
      </c>
      <c r="B175" s="156"/>
      <c r="C175" s="156"/>
      <c r="D175" s="156"/>
      <c r="E175" s="156"/>
      <c r="F175" s="156"/>
      <c r="G175" s="156"/>
      <c r="H175" s="156"/>
      <c r="I175" s="157"/>
      <c r="J175" s="125"/>
      <c r="K175" s="126"/>
      <c r="L175" s="126"/>
      <c r="M175" s="126"/>
      <c r="N175" s="126"/>
      <c r="O175" s="76"/>
      <c r="P175" s="126"/>
      <c r="Q175" s="126"/>
      <c r="R175" s="128"/>
      <c r="S175" s="125" t="s">
        <v>286</v>
      </c>
      <c r="T175" s="126"/>
      <c r="U175" s="126"/>
      <c r="V175" s="126"/>
      <c r="W175" s="126"/>
      <c r="X175" s="76"/>
      <c r="Y175" s="126"/>
      <c r="Z175" s="126"/>
      <c r="AA175" s="128"/>
      <c r="AB175" s="125"/>
      <c r="AC175" s="126"/>
      <c r="AD175" s="126"/>
      <c r="AE175" s="126"/>
      <c r="AF175" s="126"/>
      <c r="AG175" s="76"/>
      <c r="AH175" s="126"/>
      <c r="AI175" s="126"/>
      <c r="AJ175" s="128"/>
      <c r="AK175" s="126"/>
      <c r="AL175" s="126"/>
      <c r="AM175" s="126"/>
      <c r="AN175" s="126"/>
      <c r="AO175" s="126"/>
      <c r="AP175" s="126"/>
      <c r="AQ175" s="126"/>
      <c r="AR175" s="126"/>
      <c r="AS175" s="126"/>
      <c r="AT175" s="126"/>
      <c r="AU175" s="126"/>
      <c r="AV175" s="126"/>
      <c r="AW175" s="126"/>
      <c r="AX175" s="18"/>
      <c r="AY175" s="30"/>
      <c r="AZ175" s="30"/>
      <c r="BA175" s="30"/>
      <c r="BB175" s="30"/>
      <c r="BC175" s="30"/>
      <c r="BD175" s="30"/>
      <c r="BE175" s="30"/>
      <c r="BF175" s="30"/>
      <c r="BG175" s="30"/>
      <c r="BH175" s="18"/>
      <c r="BI175" s="18"/>
      <c r="BJ175" s="18"/>
      <c r="BK175" s="18"/>
      <c r="BL175" s="18"/>
      <c r="BM175" s="18"/>
      <c r="BN175" s="18"/>
      <c r="BO175" s="18"/>
      <c r="BP175" s="18"/>
    </row>
    <row r="176" spans="1:68" ht="32.25" customHeight="1">
      <c r="A176" s="125" t="s">
        <v>287</v>
      </c>
      <c r="B176" s="126"/>
      <c r="C176" s="126"/>
      <c r="D176" s="126"/>
      <c r="E176" s="126"/>
      <c r="F176" s="76"/>
      <c r="G176" s="126"/>
      <c r="H176" s="126"/>
      <c r="I176" s="128"/>
      <c r="J176" s="125"/>
      <c r="K176" s="126"/>
      <c r="L176" s="126"/>
      <c r="M176" s="126"/>
      <c r="N176" s="126"/>
      <c r="O176" s="76"/>
      <c r="P176" s="126"/>
      <c r="Q176" s="126"/>
      <c r="R176" s="128"/>
      <c r="S176" s="155" t="s">
        <v>288</v>
      </c>
      <c r="T176" s="156"/>
      <c r="U176" s="156"/>
      <c r="V176" s="156"/>
      <c r="W176" s="156"/>
      <c r="X176" s="156"/>
      <c r="Y176" s="156"/>
      <c r="Z176" s="156"/>
      <c r="AA176" s="157"/>
      <c r="AB176" s="125"/>
      <c r="AC176" s="126"/>
      <c r="AD176" s="126"/>
      <c r="AE176" s="126"/>
      <c r="AF176" s="126"/>
      <c r="AG176" s="76"/>
      <c r="AH176" s="126"/>
      <c r="AI176" s="126"/>
      <c r="AJ176" s="128"/>
      <c r="AK176" s="126"/>
      <c r="AL176" s="126"/>
      <c r="AM176" s="126"/>
      <c r="AN176" s="126"/>
      <c r="AO176" s="126"/>
      <c r="AP176" s="126"/>
      <c r="AQ176" s="126"/>
      <c r="AR176" s="126"/>
      <c r="AS176" s="126"/>
      <c r="AT176" s="126"/>
      <c r="AU176" s="126"/>
      <c r="AV176" s="126"/>
      <c r="AW176" s="126"/>
      <c r="AX176" s="18"/>
      <c r="AY176" s="30"/>
      <c r="AZ176" s="30"/>
      <c r="BA176" s="30"/>
      <c r="BB176" s="30"/>
      <c r="BC176" s="30"/>
      <c r="BD176" s="30"/>
      <c r="BE176" s="30"/>
      <c r="BF176" s="30"/>
      <c r="BG176" s="30"/>
      <c r="BH176" s="18"/>
      <c r="BI176" s="18"/>
      <c r="BJ176" s="18"/>
      <c r="BK176" s="18"/>
      <c r="BL176" s="18"/>
      <c r="BM176" s="18"/>
      <c r="BN176" s="18"/>
      <c r="BO176" s="18"/>
      <c r="BP176" s="18"/>
    </row>
    <row r="177" spans="1:68" ht="15.75" customHeight="1">
      <c r="A177" s="125"/>
      <c r="B177" s="126"/>
      <c r="C177" s="126"/>
      <c r="D177" s="126"/>
      <c r="E177" s="126"/>
      <c r="F177" s="76"/>
      <c r="G177" s="126"/>
      <c r="H177" s="126"/>
      <c r="I177" s="128"/>
      <c r="J177" s="125"/>
      <c r="K177" s="126"/>
      <c r="L177" s="126"/>
      <c r="M177" s="126"/>
      <c r="N177" s="126"/>
      <c r="O177" s="76"/>
      <c r="P177" s="126"/>
      <c r="Q177" s="126"/>
      <c r="R177" s="128"/>
      <c r="S177" s="125"/>
      <c r="T177" s="126"/>
      <c r="U177" s="126"/>
      <c r="V177" s="126"/>
      <c r="W177" s="126"/>
      <c r="X177" s="76"/>
      <c r="Y177" s="126"/>
      <c r="Z177" s="126"/>
      <c r="AA177" s="128"/>
      <c r="AB177" s="125"/>
      <c r="AC177" s="126"/>
      <c r="AD177" s="126"/>
      <c r="AE177" s="126"/>
      <c r="AF177" s="126"/>
      <c r="AG177" s="76"/>
      <c r="AH177" s="126"/>
      <c r="AI177" s="126"/>
      <c r="AJ177" s="128"/>
      <c r="AK177" s="126"/>
      <c r="AL177" s="126"/>
      <c r="AM177" s="126"/>
      <c r="AN177" s="126"/>
      <c r="AO177" s="126"/>
      <c r="AP177" s="126"/>
      <c r="AQ177" s="126"/>
      <c r="AR177" s="126"/>
      <c r="AS177" s="126"/>
      <c r="AT177" s="126"/>
      <c r="AU177" s="126"/>
      <c r="AV177" s="126"/>
      <c r="AW177" s="126"/>
      <c r="AX177" s="18"/>
      <c r="AY177" s="30"/>
      <c r="AZ177" s="30"/>
      <c r="BA177" s="30"/>
      <c r="BB177" s="30"/>
      <c r="BC177" s="30"/>
      <c r="BD177" s="30"/>
      <c r="BE177" s="30"/>
      <c r="BF177" s="30"/>
      <c r="BG177" s="30"/>
      <c r="BH177" s="18"/>
      <c r="BI177" s="18"/>
      <c r="BJ177" s="18"/>
      <c r="BK177" s="18"/>
      <c r="BL177" s="18"/>
      <c r="BM177" s="18"/>
      <c r="BN177" s="18"/>
      <c r="BO177" s="18"/>
      <c r="BP177" s="18"/>
    </row>
    <row r="178" spans="1:68" ht="15.75" customHeight="1">
      <c r="A178" s="125"/>
      <c r="B178" s="126"/>
      <c r="C178" s="126"/>
      <c r="D178" s="126"/>
      <c r="E178" s="126"/>
      <c r="F178" s="76"/>
      <c r="G178" s="126"/>
      <c r="H178" s="126"/>
      <c r="I178" s="128"/>
      <c r="J178" s="125"/>
      <c r="K178" s="126"/>
      <c r="L178" s="126"/>
      <c r="M178" s="126"/>
      <c r="N178" s="126"/>
      <c r="O178" s="76"/>
      <c r="P178" s="126"/>
      <c r="Q178" s="126"/>
      <c r="R178" s="128"/>
      <c r="S178" s="125"/>
      <c r="T178" s="126"/>
      <c r="U178" s="126"/>
      <c r="V178" s="126"/>
      <c r="W178" s="126"/>
      <c r="X178" s="76"/>
      <c r="Y178" s="126"/>
      <c r="Z178" s="126"/>
      <c r="AA178" s="128"/>
      <c r="AB178" s="125"/>
      <c r="AC178" s="126"/>
      <c r="AD178" s="126"/>
      <c r="AE178" s="126"/>
      <c r="AF178" s="126"/>
      <c r="AG178" s="76"/>
      <c r="AH178" s="126"/>
      <c r="AI178" s="126"/>
      <c r="AJ178" s="128"/>
      <c r="AK178" s="126"/>
      <c r="AL178" s="126"/>
      <c r="AM178" s="126"/>
      <c r="AN178" s="126"/>
      <c r="AO178" s="126"/>
      <c r="AP178" s="126"/>
      <c r="AQ178" s="126"/>
      <c r="AR178" s="126"/>
      <c r="AS178" s="126"/>
      <c r="AT178" s="126"/>
      <c r="AU178" s="126"/>
      <c r="AV178" s="126"/>
      <c r="AW178" s="126"/>
      <c r="AX178" s="18"/>
      <c r="AY178" s="30"/>
      <c r="AZ178" s="30"/>
      <c r="BA178" s="30"/>
      <c r="BB178" s="30"/>
      <c r="BC178" s="30"/>
      <c r="BD178" s="30"/>
      <c r="BE178" s="30"/>
      <c r="BF178" s="30"/>
      <c r="BG178" s="30"/>
      <c r="BH178" s="18"/>
      <c r="BI178" s="18"/>
      <c r="BJ178" s="18"/>
      <c r="BK178" s="18"/>
      <c r="BL178" s="18"/>
      <c r="BM178" s="18"/>
      <c r="BN178" s="18"/>
      <c r="BO178" s="18"/>
      <c r="BP178" s="18"/>
    </row>
    <row r="179" spans="1:68" ht="15.75" customHeight="1">
      <c r="A179" s="131"/>
      <c r="B179" s="132"/>
      <c r="C179" s="132"/>
      <c r="D179" s="132"/>
      <c r="E179" s="132"/>
      <c r="F179" s="133"/>
      <c r="G179" s="132"/>
      <c r="H179" s="132"/>
      <c r="I179" s="135"/>
      <c r="J179" s="131"/>
      <c r="K179" s="132"/>
      <c r="L179" s="132"/>
      <c r="M179" s="132"/>
      <c r="N179" s="132"/>
      <c r="O179" s="133"/>
      <c r="P179" s="132"/>
      <c r="Q179" s="132"/>
      <c r="R179" s="135"/>
      <c r="S179" s="131"/>
      <c r="T179" s="132"/>
      <c r="U179" s="132"/>
      <c r="V179" s="132"/>
      <c r="W179" s="132"/>
      <c r="X179" s="133"/>
      <c r="Y179" s="132"/>
      <c r="Z179" s="132"/>
      <c r="AA179" s="135"/>
      <c r="AB179" s="131"/>
      <c r="AC179" s="132"/>
      <c r="AD179" s="132"/>
      <c r="AE179" s="132"/>
      <c r="AF179" s="132"/>
      <c r="AG179" s="133"/>
      <c r="AH179" s="132"/>
      <c r="AI179" s="132"/>
      <c r="AJ179" s="135"/>
      <c r="AK179" s="126"/>
      <c r="AL179" s="126"/>
      <c r="AM179" s="126"/>
      <c r="AN179" s="126"/>
      <c r="AO179" s="126"/>
      <c r="AP179" s="126"/>
      <c r="AQ179" s="126"/>
      <c r="AR179" s="126"/>
      <c r="AS179" s="126"/>
      <c r="AT179" s="126"/>
      <c r="AU179" s="126"/>
      <c r="AV179" s="126"/>
      <c r="AW179" s="126"/>
      <c r="AX179" s="18"/>
      <c r="AY179" s="30"/>
      <c r="AZ179" s="30"/>
      <c r="BA179" s="30"/>
      <c r="BB179" s="30"/>
      <c r="BC179" s="30"/>
      <c r="BD179" s="30"/>
      <c r="BE179" s="30"/>
      <c r="BF179" s="30"/>
      <c r="BG179" s="30"/>
      <c r="BH179" s="18"/>
      <c r="BI179" s="18"/>
      <c r="BJ179" s="18"/>
      <c r="BK179" s="18"/>
      <c r="BL179" s="18"/>
      <c r="BM179" s="18"/>
      <c r="BN179" s="18"/>
      <c r="BO179" s="18"/>
      <c r="BP179" s="18"/>
    </row>
    <row r="180" spans="1:68" ht="11.25" customHeight="1">
      <c r="A180" s="109"/>
      <c r="B180" s="109"/>
      <c r="C180" s="79"/>
      <c r="D180" s="79"/>
      <c r="E180" s="79"/>
      <c r="F180" s="60"/>
      <c r="G180" s="79"/>
      <c r="H180" s="79"/>
      <c r="I180" s="79"/>
      <c r="J180" s="79"/>
      <c r="K180" s="79"/>
      <c r="L180" s="79"/>
      <c r="M180" s="79"/>
      <c r="N180" s="74"/>
      <c r="O180" s="74"/>
      <c r="P180" s="74"/>
      <c r="Q180" s="74"/>
      <c r="R180" s="74"/>
      <c r="S180" s="74"/>
      <c r="T180" s="109"/>
      <c r="U180" s="109"/>
      <c r="V180" s="74"/>
      <c r="W180" s="74"/>
      <c r="X180" s="74"/>
      <c r="Y180" s="74"/>
      <c r="Z180" s="109"/>
      <c r="AA180" s="109"/>
      <c r="AB180" s="74"/>
      <c r="AC180" s="74"/>
      <c r="AD180" s="74"/>
      <c r="AE180" s="74"/>
      <c r="AF180" s="74"/>
      <c r="AG180" s="74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15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7"/>
      <c r="BJ180" s="7"/>
      <c r="BK180" s="7"/>
      <c r="BL180" s="7"/>
      <c r="BM180" s="7"/>
      <c r="BN180" s="7"/>
      <c r="BO180" s="7"/>
      <c r="BP180" s="7"/>
    </row>
    <row r="181" spans="1:68" ht="17.25" customHeight="1">
      <c r="A181" s="109"/>
      <c r="B181" s="109"/>
      <c r="C181" s="60"/>
      <c r="D181" s="79"/>
      <c r="E181" s="60"/>
      <c r="F181" s="141" t="s">
        <v>289</v>
      </c>
      <c r="G181" s="79"/>
      <c r="H181" s="79"/>
      <c r="I181" s="79"/>
      <c r="J181" s="79"/>
      <c r="K181" s="79"/>
      <c r="L181" s="79"/>
      <c r="M181" s="79"/>
      <c r="N181" s="74"/>
      <c r="O181" s="74"/>
      <c r="P181" s="74"/>
      <c r="Q181" s="74"/>
      <c r="R181" s="74"/>
      <c r="S181" s="74"/>
      <c r="T181" s="109"/>
      <c r="U181" s="109"/>
      <c r="V181" s="74"/>
      <c r="W181" s="74"/>
      <c r="X181" s="74"/>
      <c r="Y181" s="74"/>
      <c r="Z181" s="109"/>
      <c r="AA181" s="109"/>
      <c r="AB181" s="74"/>
      <c r="AC181" s="74"/>
      <c r="AD181" s="74"/>
      <c r="AE181" s="74"/>
      <c r="AF181" s="74"/>
      <c r="AG181" s="74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15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7"/>
      <c r="BJ181" s="7"/>
      <c r="BK181" s="7"/>
      <c r="BL181" s="7"/>
      <c r="BM181" s="7"/>
      <c r="BN181" s="7"/>
      <c r="BO181" s="7"/>
      <c r="BP181" s="7"/>
    </row>
    <row r="182" spans="1:68" ht="12.75" customHeight="1">
      <c r="A182" s="109"/>
      <c r="B182" s="10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4"/>
      <c r="O182" s="74"/>
      <c r="P182" s="74"/>
      <c r="Q182" s="74"/>
      <c r="R182" s="74"/>
      <c r="S182" s="74"/>
      <c r="T182" s="109"/>
      <c r="U182" s="109"/>
      <c r="V182" s="74"/>
      <c r="W182" s="74"/>
      <c r="X182" s="74"/>
      <c r="Y182" s="74"/>
      <c r="Z182" s="109"/>
      <c r="AA182" s="109"/>
      <c r="AB182" s="74"/>
      <c r="AC182" s="74"/>
      <c r="AD182" s="74"/>
      <c r="AE182" s="74"/>
      <c r="AF182" s="74"/>
      <c r="AG182" s="74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15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7"/>
      <c r="BJ182" s="7"/>
      <c r="BK182" s="7"/>
      <c r="BL182" s="7"/>
      <c r="BM182" s="7"/>
      <c r="BN182" s="7"/>
      <c r="BO182" s="7"/>
      <c r="BP182" s="7"/>
    </row>
    <row r="183" spans="1:68" ht="17.25" customHeight="1">
      <c r="A183" s="109"/>
      <c r="B183" s="109"/>
      <c r="C183" s="79"/>
      <c r="D183" s="79"/>
      <c r="E183" s="79"/>
      <c r="F183" s="141" t="s">
        <v>290</v>
      </c>
      <c r="G183" s="79"/>
      <c r="H183" s="79"/>
      <c r="I183" s="79"/>
      <c r="J183" s="79"/>
      <c r="K183" s="79"/>
      <c r="L183" s="79"/>
      <c r="M183" s="79"/>
      <c r="N183" s="74"/>
      <c r="O183" s="74"/>
      <c r="P183" s="74"/>
      <c r="Q183" s="74"/>
      <c r="R183" s="74"/>
      <c r="S183" s="74"/>
      <c r="T183" s="109"/>
      <c r="U183" s="109"/>
      <c r="V183" s="74"/>
      <c r="W183" s="74"/>
      <c r="X183" s="74"/>
      <c r="Y183" s="74"/>
      <c r="Z183" s="109"/>
      <c r="AA183" s="109"/>
      <c r="AB183" s="74"/>
      <c r="AC183" s="74"/>
      <c r="AD183" s="74"/>
      <c r="AE183" s="74"/>
      <c r="AF183" s="74"/>
      <c r="AG183" s="74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15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7"/>
      <c r="BJ183" s="7"/>
      <c r="BK183" s="7"/>
      <c r="BL183" s="7"/>
      <c r="BM183" s="7"/>
      <c r="BN183" s="7"/>
      <c r="BO183" s="7"/>
      <c r="BP183" s="7"/>
    </row>
    <row r="184" spans="1:68" ht="17.25" customHeight="1">
      <c r="A184" s="109"/>
      <c r="B184" s="109"/>
      <c r="C184" s="79"/>
      <c r="D184" s="79"/>
      <c r="E184" s="79"/>
      <c r="F184" s="141"/>
      <c r="G184" s="79"/>
      <c r="H184" s="79"/>
      <c r="I184" s="79"/>
      <c r="J184" s="79"/>
      <c r="K184" s="79"/>
      <c r="L184" s="79"/>
      <c r="M184" s="79"/>
      <c r="N184" s="74"/>
      <c r="O184" s="74"/>
      <c r="P184" s="74"/>
      <c r="Q184" s="74"/>
      <c r="R184" s="74"/>
      <c r="S184" s="74"/>
      <c r="T184" s="109"/>
      <c r="U184" s="109"/>
      <c r="V184" s="74"/>
      <c r="W184" s="74"/>
      <c r="X184" s="74"/>
      <c r="Y184" s="74"/>
      <c r="Z184" s="109"/>
      <c r="AA184" s="109"/>
      <c r="AB184" s="74"/>
      <c r="AC184" s="74"/>
      <c r="AD184" s="74"/>
      <c r="AE184" s="74"/>
      <c r="AF184" s="74"/>
      <c r="AG184" s="74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15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7"/>
      <c r="BJ184" s="7"/>
      <c r="BK184" s="7"/>
      <c r="BL184" s="7"/>
      <c r="BM184" s="7"/>
      <c r="BN184" s="7"/>
      <c r="BO184" s="7"/>
      <c r="BP184" s="7"/>
    </row>
    <row r="185" spans="1:68" ht="17.25" customHeight="1">
      <c r="A185" s="109"/>
      <c r="B185" s="109"/>
      <c r="C185" s="79"/>
      <c r="D185" s="79"/>
      <c r="E185" s="79"/>
      <c r="F185" s="141" t="s">
        <v>291</v>
      </c>
      <c r="G185" s="79"/>
      <c r="H185" s="79"/>
      <c r="I185" s="79"/>
      <c r="J185" s="79"/>
      <c r="K185" s="79"/>
      <c r="L185" s="79"/>
      <c r="M185" s="79"/>
      <c r="N185" s="74"/>
      <c r="O185" s="74"/>
      <c r="P185" s="74"/>
      <c r="Q185" s="74"/>
      <c r="R185" s="74"/>
      <c r="S185" s="74"/>
      <c r="T185" s="109"/>
      <c r="U185" s="109"/>
      <c r="V185" s="74"/>
      <c r="W185" s="74"/>
      <c r="X185" s="74"/>
      <c r="Y185" s="74"/>
      <c r="Z185" s="109"/>
      <c r="AA185" s="109"/>
      <c r="AB185" s="74"/>
      <c r="AC185" s="74"/>
      <c r="AD185" s="74"/>
      <c r="AE185" s="74"/>
      <c r="AF185" s="74"/>
      <c r="AG185" s="74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15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7"/>
      <c r="BJ185" s="7"/>
      <c r="BK185" s="7"/>
      <c r="BL185" s="7"/>
      <c r="BM185" s="7"/>
      <c r="BN185" s="7"/>
      <c r="BO185" s="7"/>
      <c r="BP185" s="7"/>
    </row>
    <row r="186" spans="1:68" ht="17.25" customHeight="1">
      <c r="A186" s="109"/>
      <c r="B186" s="109"/>
      <c r="C186" s="79"/>
      <c r="D186" s="79"/>
      <c r="E186" s="79"/>
      <c r="F186" s="141"/>
      <c r="G186" s="79"/>
      <c r="H186" s="79"/>
      <c r="I186" s="79"/>
      <c r="J186" s="79"/>
      <c r="K186" s="79"/>
      <c r="L186" s="79"/>
      <c r="M186" s="79"/>
      <c r="N186" s="74"/>
      <c r="O186" s="74"/>
      <c r="P186" s="74"/>
      <c r="Q186" s="74"/>
      <c r="R186" s="74"/>
      <c r="S186" s="74"/>
      <c r="T186" s="109"/>
      <c r="U186" s="109"/>
      <c r="V186" s="74"/>
      <c r="W186" s="74"/>
      <c r="X186" s="74"/>
      <c r="Y186" s="74"/>
      <c r="Z186" s="109"/>
      <c r="AA186" s="109"/>
      <c r="AB186" s="74"/>
      <c r="AC186" s="74"/>
      <c r="AD186" s="74"/>
      <c r="AE186" s="74"/>
      <c r="AF186" s="74"/>
      <c r="AG186" s="74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15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7"/>
      <c r="BJ186" s="7"/>
      <c r="BK186" s="7"/>
      <c r="BL186" s="7"/>
      <c r="BM186" s="7"/>
      <c r="BN186" s="7"/>
      <c r="BO186" s="7"/>
      <c r="BP186" s="7"/>
    </row>
    <row r="187" spans="1:68" ht="17.25" customHeight="1">
      <c r="A187" s="109"/>
      <c r="B187" s="109"/>
      <c r="C187" s="79"/>
      <c r="D187" s="79"/>
      <c r="E187" s="79"/>
      <c r="F187" s="141" t="s">
        <v>292</v>
      </c>
      <c r="G187" s="79"/>
      <c r="H187" s="79"/>
      <c r="I187" s="79"/>
      <c r="J187" s="79"/>
      <c r="K187" s="79"/>
      <c r="L187" s="79"/>
      <c r="M187" s="79"/>
      <c r="N187" s="74"/>
      <c r="O187" s="74"/>
      <c r="P187" s="74"/>
      <c r="Q187" s="74"/>
      <c r="R187" s="74"/>
      <c r="S187" s="74"/>
      <c r="T187" s="109"/>
      <c r="U187" s="109"/>
      <c r="V187" s="74"/>
      <c r="W187" s="74"/>
      <c r="X187" s="74"/>
      <c r="Y187" s="74"/>
      <c r="Z187" s="109"/>
      <c r="AA187" s="109"/>
      <c r="AB187" s="74"/>
      <c r="AC187" s="74"/>
      <c r="AD187" s="74"/>
      <c r="AE187" s="74"/>
      <c r="AF187" s="74"/>
      <c r="AG187" s="74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15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7"/>
      <c r="BJ187" s="7"/>
      <c r="BK187" s="7"/>
      <c r="BL187" s="7"/>
      <c r="BM187" s="7"/>
      <c r="BN187" s="7"/>
      <c r="BO187" s="7"/>
      <c r="BP187" s="7"/>
    </row>
    <row r="188" spans="1:68" ht="17.25" customHeight="1">
      <c r="A188" s="109"/>
      <c r="B188" s="109"/>
      <c r="C188" s="79"/>
      <c r="D188" s="79"/>
      <c r="E188" s="79"/>
      <c r="F188" s="141"/>
      <c r="G188" s="79"/>
      <c r="H188" s="79"/>
      <c r="I188" s="79"/>
      <c r="J188" s="79"/>
      <c r="K188" s="79"/>
      <c r="L188" s="79"/>
      <c r="M188" s="79"/>
      <c r="N188" s="74"/>
      <c r="O188" s="74"/>
      <c r="P188" s="74"/>
      <c r="Q188" s="74"/>
      <c r="R188" s="74"/>
      <c r="S188" s="74"/>
      <c r="T188" s="109"/>
      <c r="U188" s="109"/>
      <c r="V188" s="74"/>
      <c r="W188" s="74"/>
      <c r="X188" s="74"/>
      <c r="Y188" s="74"/>
      <c r="Z188" s="109"/>
      <c r="AA188" s="109"/>
      <c r="AB188" s="74"/>
      <c r="AC188" s="74"/>
      <c r="AD188" s="74"/>
      <c r="AE188" s="74"/>
      <c r="AF188" s="74"/>
      <c r="AG188" s="74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  <c r="AV188" s="80"/>
      <c r="AW188" s="80"/>
      <c r="AX188" s="15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7"/>
      <c r="BJ188" s="7"/>
      <c r="BK188" s="7"/>
      <c r="BL188" s="7"/>
      <c r="BM188" s="7"/>
      <c r="BN188" s="7"/>
      <c r="BO188" s="7"/>
      <c r="BP188" s="7"/>
    </row>
    <row r="189" spans="1:68" ht="17.25" customHeight="1">
      <c r="A189" s="109"/>
      <c r="B189" s="109"/>
      <c r="C189" s="79"/>
      <c r="D189" s="79"/>
      <c r="E189" s="79"/>
      <c r="F189" s="141" t="s">
        <v>293</v>
      </c>
      <c r="G189" s="79"/>
      <c r="H189" s="79"/>
      <c r="I189" s="79"/>
      <c r="J189" s="79"/>
      <c r="K189" s="79"/>
      <c r="L189" s="79"/>
      <c r="M189" s="79"/>
      <c r="N189" s="74"/>
      <c r="O189" s="74"/>
      <c r="P189" s="74"/>
      <c r="Q189" s="74"/>
      <c r="R189" s="74"/>
      <c r="S189" s="74"/>
      <c r="T189" s="109"/>
      <c r="U189" s="109"/>
      <c r="V189" s="74"/>
      <c r="W189" s="74"/>
      <c r="X189" s="74"/>
      <c r="Y189" s="74"/>
      <c r="Z189" s="109"/>
      <c r="AA189" s="109"/>
      <c r="AB189" s="74"/>
      <c r="AC189" s="74"/>
      <c r="AD189" s="74"/>
      <c r="AE189" s="74"/>
      <c r="AF189" s="74"/>
      <c r="AG189" s="74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15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7"/>
      <c r="BJ189" s="7"/>
      <c r="BK189" s="7"/>
      <c r="BL189" s="7"/>
      <c r="BM189" s="7"/>
      <c r="BN189" s="7"/>
      <c r="BO189" s="7"/>
      <c r="BP189" s="7"/>
    </row>
    <row r="190" spans="1:68" ht="17.25" customHeight="1">
      <c r="A190" s="109"/>
      <c r="B190" s="109"/>
      <c r="C190" s="79"/>
      <c r="D190" s="79"/>
      <c r="E190" s="79"/>
      <c r="F190" s="141"/>
      <c r="G190" s="79"/>
      <c r="H190" s="79"/>
      <c r="I190" s="79"/>
      <c r="J190" s="79"/>
      <c r="K190" s="79"/>
      <c r="L190" s="79"/>
      <c r="M190" s="79"/>
      <c r="N190" s="74"/>
      <c r="O190" s="74"/>
      <c r="P190" s="74"/>
      <c r="Q190" s="74"/>
      <c r="R190" s="74"/>
      <c r="S190" s="74"/>
      <c r="T190" s="109"/>
      <c r="U190" s="109"/>
      <c r="V190" s="74"/>
      <c r="W190" s="74"/>
      <c r="X190" s="74"/>
      <c r="Y190" s="74"/>
      <c r="Z190" s="109"/>
      <c r="AA190" s="109"/>
      <c r="AB190" s="74"/>
      <c r="AC190" s="74"/>
      <c r="AD190" s="74"/>
      <c r="AE190" s="74"/>
      <c r="AF190" s="74"/>
      <c r="AG190" s="74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15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7"/>
      <c r="BJ190" s="7"/>
      <c r="BK190" s="7"/>
      <c r="BL190" s="7"/>
      <c r="BM190" s="7"/>
      <c r="BN190" s="7"/>
      <c r="BO190" s="7"/>
      <c r="BP190" s="7"/>
    </row>
    <row r="191" spans="1:68" ht="15.75" hidden="1" customHeight="1">
      <c r="A191" s="15"/>
      <c r="B191" s="15" t="s">
        <v>294</v>
      </c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6"/>
      <c r="AZ191" s="6"/>
      <c r="BA191" s="6"/>
      <c r="BB191" s="6"/>
      <c r="BC191" s="6"/>
      <c r="BD191" s="6"/>
      <c r="BE191" s="6"/>
      <c r="BF191" s="6"/>
      <c r="BG191" s="6"/>
      <c r="BH191" s="15"/>
      <c r="BI191" s="15"/>
      <c r="BJ191" s="15"/>
      <c r="BK191" s="15"/>
      <c r="BL191" s="15"/>
      <c r="BM191" s="15"/>
      <c r="BN191" s="15"/>
      <c r="BO191" s="15"/>
      <c r="BP191" s="15"/>
    </row>
    <row r="192" spans="1:68" ht="15.75" hidden="1" customHeight="1">
      <c r="A192" s="19" t="s">
        <v>295</v>
      </c>
      <c r="B192" s="32" t="s">
        <v>296</v>
      </c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6"/>
      <c r="AZ192" s="6"/>
      <c r="BA192" s="6"/>
      <c r="BB192" s="6"/>
      <c r="BC192" s="6"/>
      <c r="BD192" s="6"/>
      <c r="BE192" s="6"/>
      <c r="BF192" s="6"/>
      <c r="BG192" s="6"/>
      <c r="BH192" s="15"/>
      <c r="BI192" s="15"/>
      <c r="BJ192" s="15"/>
      <c r="BK192" s="15"/>
      <c r="BL192" s="15"/>
      <c r="BM192" s="15"/>
      <c r="BN192" s="15"/>
      <c r="BO192" s="15"/>
      <c r="BP192" s="15"/>
    </row>
    <row r="193" spans="1:68" ht="18.75" hidden="1" customHeight="1">
      <c r="A193" s="19" t="s">
        <v>297</v>
      </c>
      <c r="B193" s="32" t="s">
        <v>298</v>
      </c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6"/>
      <c r="AZ193" s="6"/>
      <c r="BA193" s="6"/>
      <c r="BB193" s="6"/>
      <c r="BC193" s="6"/>
      <c r="BD193" s="6"/>
      <c r="BE193" s="6"/>
      <c r="BF193" s="6"/>
      <c r="BG193" s="6"/>
      <c r="BH193" s="15"/>
      <c r="BI193" s="15"/>
      <c r="BJ193" s="15"/>
      <c r="BK193" s="15"/>
      <c r="BL193" s="15"/>
      <c r="BM193" s="15"/>
      <c r="BN193" s="15"/>
      <c r="BO193" s="15"/>
      <c r="BP193" s="15"/>
    </row>
    <row r="194" spans="1:68" ht="16.5" hidden="1" customHeight="1">
      <c r="A194" s="19" t="s">
        <v>299</v>
      </c>
      <c r="B194" s="32" t="s">
        <v>300</v>
      </c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6"/>
      <c r="AZ194" s="6"/>
      <c r="BA194" s="6"/>
      <c r="BB194" s="6"/>
      <c r="BC194" s="6"/>
      <c r="BD194" s="6"/>
      <c r="BE194" s="6"/>
      <c r="BF194" s="6"/>
      <c r="BG194" s="6"/>
      <c r="BH194" s="15"/>
      <c r="BI194" s="15"/>
      <c r="BJ194" s="15"/>
      <c r="BK194" s="15"/>
      <c r="BL194" s="15"/>
      <c r="BM194" s="15"/>
      <c r="BN194" s="15"/>
      <c r="BO194" s="15"/>
      <c r="BP194" s="15"/>
    </row>
    <row r="195" spans="1:68" ht="15.75" hidden="1" customHeight="1">
      <c r="A195" s="19" t="s">
        <v>301</v>
      </c>
      <c r="B195" s="32" t="s">
        <v>302</v>
      </c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6"/>
      <c r="AZ195" s="6"/>
      <c r="BA195" s="6"/>
      <c r="BB195" s="6"/>
      <c r="BC195" s="6"/>
      <c r="BD195" s="6"/>
      <c r="BE195" s="6"/>
      <c r="BF195" s="6"/>
      <c r="BG195" s="6"/>
      <c r="BH195" s="15"/>
      <c r="BI195" s="15"/>
      <c r="BJ195" s="15"/>
      <c r="BK195" s="15"/>
      <c r="BL195" s="15"/>
      <c r="BM195" s="15"/>
      <c r="BN195" s="15"/>
      <c r="BO195" s="15"/>
      <c r="BP195" s="15"/>
    </row>
    <row r="196" spans="1:68" ht="15.75" hidden="1" customHeight="1">
      <c r="A196" s="19" t="s">
        <v>303</v>
      </c>
      <c r="B196" s="32" t="s">
        <v>304</v>
      </c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6"/>
      <c r="AZ196" s="6"/>
      <c r="BA196" s="6"/>
      <c r="BB196" s="6"/>
      <c r="BC196" s="6"/>
      <c r="BD196" s="6"/>
      <c r="BE196" s="6"/>
      <c r="BF196" s="6"/>
      <c r="BG196" s="6"/>
      <c r="BH196" s="15"/>
      <c r="BI196" s="15"/>
      <c r="BJ196" s="15"/>
      <c r="BK196" s="15"/>
      <c r="BL196" s="15"/>
      <c r="BM196" s="15"/>
      <c r="BN196" s="15"/>
      <c r="BO196" s="15"/>
      <c r="BP196" s="15"/>
    </row>
    <row r="197" spans="1:68" ht="18" hidden="1" customHeight="1">
      <c r="A197" s="19" t="s">
        <v>305</v>
      </c>
      <c r="B197" s="30" t="s">
        <v>306</v>
      </c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6"/>
      <c r="AZ197" s="6"/>
      <c r="BA197" s="6"/>
      <c r="BB197" s="6"/>
      <c r="BC197" s="6"/>
      <c r="BD197" s="6"/>
      <c r="BE197" s="6"/>
      <c r="BF197" s="6"/>
      <c r="BG197" s="6"/>
      <c r="BH197" s="15"/>
      <c r="BI197" s="15"/>
      <c r="BJ197" s="15"/>
      <c r="BK197" s="15"/>
      <c r="BL197" s="15"/>
      <c r="BM197" s="15"/>
      <c r="BN197" s="15"/>
      <c r="BO197" s="15"/>
      <c r="BP197" s="15"/>
    </row>
    <row r="198" spans="1:68" ht="15.75" hidden="1" customHeight="1">
      <c r="A198" s="19" t="s">
        <v>307</v>
      </c>
      <c r="B198" s="32" t="s">
        <v>308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2"/>
      <c r="AZ198" s="12"/>
      <c r="BA198" s="12"/>
      <c r="BB198" s="12"/>
      <c r="BC198" s="12"/>
      <c r="BD198" s="12"/>
      <c r="BE198" s="12"/>
      <c r="BF198" s="12"/>
      <c r="BG198" s="12"/>
      <c r="BH198" s="13"/>
      <c r="BI198" s="13"/>
      <c r="BJ198" s="13"/>
      <c r="BK198" s="13"/>
      <c r="BL198" s="13"/>
      <c r="BM198" s="13"/>
      <c r="BN198" s="13"/>
      <c r="BO198" s="13"/>
      <c r="BP198" s="13"/>
    </row>
    <row r="199" spans="1:68" ht="15.75" hidden="1" customHeight="1">
      <c r="A199" s="19" t="s">
        <v>309</v>
      </c>
      <c r="B199" s="32" t="s">
        <v>310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6"/>
      <c r="AZ199" s="6"/>
      <c r="BA199" s="6"/>
      <c r="BB199" s="6"/>
      <c r="BC199" s="6"/>
      <c r="BD199" s="6"/>
      <c r="BE199" s="6"/>
      <c r="BF199" s="6"/>
      <c r="BG199" s="6"/>
      <c r="BH199" s="7"/>
      <c r="BI199" s="7"/>
      <c r="BJ199" s="7"/>
      <c r="BK199" s="7"/>
      <c r="BL199" s="7"/>
      <c r="BM199" s="7"/>
      <c r="BN199" s="7"/>
      <c r="BO199" s="7"/>
      <c r="BP199" s="7"/>
    </row>
    <row r="200" spans="1:68" ht="15.75" hidden="1" customHeight="1">
      <c r="A200" s="19" t="s">
        <v>311</v>
      </c>
      <c r="B200" s="32" t="s">
        <v>312</v>
      </c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6"/>
      <c r="AZ200" s="6"/>
      <c r="BA200" s="6"/>
      <c r="BB200" s="6"/>
      <c r="BC200" s="6"/>
      <c r="BD200" s="6"/>
      <c r="BE200" s="6"/>
      <c r="BF200" s="6"/>
      <c r="BG200" s="6"/>
      <c r="BH200" s="15"/>
      <c r="BI200" s="15"/>
      <c r="BJ200" s="15"/>
      <c r="BK200" s="15"/>
      <c r="BL200" s="15"/>
      <c r="BM200" s="15"/>
      <c r="BN200" s="15"/>
      <c r="BO200" s="15"/>
      <c r="BP200" s="15"/>
    </row>
    <row r="201" spans="1:68" ht="15.75" hidden="1" customHeight="1">
      <c r="A201" s="19"/>
      <c r="B201" s="32" t="s">
        <v>313</v>
      </c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6"/>
      <c r="AZ201" s="6"/>
      <c r="BA201" s="6"/>
      <c r="BB201" s="6"/>
      <c r="BC201" s="6"/>
      <c r="BD201" s="6"/>
      <c r="BE201" s="6"/>
      <c r="BF201" s="6"/>
      <c r="BG201" s="6"/>
      <c r="BH201" s="15"/>
      <c r="BI201" s="15"/>
      <c r="BJ201" s="15"/>
      <c r="BK201" s="15"/>
      <c r="BL201" s="15"/>
      <c r="BM201" s="15"/>
      <c r="BN201" s="15"/>
      <c r="BO201" s="15"/>
      <c r="BP201" s="15"/>
    </row>
    <row r="202" spans="1:68" ht="15.75" hidden="1" customHeight="1">
      <c r="A202" s="19"/>
      <c r="B202" s="32" t="s">
        <v>314</v>
      </c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6"/>
      <c r="AZ202" s="6"/>
      <c r="BA202" s="6"/>
      <c r="BB202" s="6"/>
      <c r="BC202" s="6"/>
      <c r="BD202" s="6"/>
      <c r="BE202" s="6"/>
      <c r="BF202" s="6"/>
      <c r="BG202" s="6"/>
      <c r="BH202" s="15"/>
      <c r="BI202" s="15"/>
      <c r="BJ202" s="15"/>
      <c r="BK202" s="15"/>
      <c r="BL202" s="15"/>
      <c r="BM202" s="15"/>
      <c r="BN202" s="15"/>
      <c r="BO202" s="15"/>
      <c r="BP202" s="15"/>
    </row>
    <row r="203" spans="1:68" ht="15.75" hidden="1" customHeight="1">
      <c r="A203" s="19" t="s">
        <v>315</v>
      </c>
      <c r="B203" s="32" t="s">
        <v>316</v>
      </c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6"/>
      <c r="AZ203" s="6"/>
      <c r="BA203" s="6"/>
      <c r="BB203" s="6"/>
      <c r="BC203" s="6"/>
      <c r="BD203" s="6"/>
      <c r="BE203" s="6"/>
      <c r="BF203" s="6"/>
      <c r="BG203" s="6"/>
      <c r="BH203" s="15"/>
      <c r="BI203" s="15"/>
      <c r="BJ203" s="15"/>
      <c r="BK203" s="15"/>
      <c r="BL203" s="15"/>
      <c r="BM203" s="15"/>
      <c r="BN203" s="15"/>
      <c r="BO203" s="15"/>
      <c r="BP203" s="15"/>
    </row>
    <row r="204" spans="1:68" ht="15.75" hidden="1" customHeight="1">
      <c r="A204" s="19"/>
      <c r="B204" s="32" t="s">
        <v>317</v>
      </c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6"/>
      <c r="AZ204" s="6"/>
      <c r="BA204" s="6"/>
      <c r="BB204" s="6"/>
      <c r="BC204" s="6"/>
      <c r="BD204" s="6"/>
      <c r="BE204" s="6"/>
      <c r="BF204" s="6"/>
      <c r="BG204" s="6"/>
      <c r="BH204" s="15"/>
      <c r="BI204" s="15"/>
      <c r="BJ204" s="15"/>
      <c r="BK204" s="15"/>
      <c r="BL204" s="15"/>
      <c r="BM204" s="15"/>
      <c r="BN204" s="15"/>
      <c r="BO204" s="15"/>
      <c r="BP204" s="15"/>
    </row>
    <row r="205" spans="1:68" ht="15.75" hidden="1" customHeight="1">
      <c r="A205" s="19" t="s">
        <v>318</v>
      </c>
      <c r="B205" s="32" t="s">
        <v>319</v>
      </c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6"/>
      <c r="AZ205" s="6"/>
      <c r="BA205" s="6"/>
      <c r="BB205" s="6"/>
      <c r="BC205" s="6"/>
      <c r="BD205" s="6"/>
      <c r="BE205" s="6"/>
      <c r="BF205" s="6"/>
      <c r="BG205" s="6"/>
      <c r="BH205" s="15"/>
      <c r="BI205" s="15"/>
      <c r="BJ205" s="15"/>
      <c r="BK205" s="15"/>
      <c r="BL205" s="15"/>
      <c r="BM205" s="15"/>
      <c r="BN205" s="15"/>
      <c r="BO205" s="15"/>
      <c r="BP205" s="15"/>
    </row>
    <row r="206" spans="1:68" ht="15.75" hidden="1" customHeight="1">
      <c r="A206" s="19" t="s">
        <v>320</v>
      </c>
      <c r="B206" s="32" t="s">
        <v>321</v>
      </c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6"/>
      <c r="AZ206" s="6"/>
      <c r="BA206" s="6"/>
      <c r="BB206" s="6"/>
      <c r="BC206" s="6"/>
      <c r="BD206" s="6"/>
      <c r="BE206" s="6"/>
      <c r="BF206" s="6"/>
      <c r="BG206" s="6"/>
      <c r="BH206" s="15"/>
      <c r="BI206" s="15"/>
      <c r="BJ206" s="15"/>
      <c r="BK206" s="15"/>
      <c r="BL206" s="15"/>
      <c r="BM206" s="15"/>
      <c r="BN206" s="15"/>
      <c r="BO206" s="15"/>
      <c r="BP206" s="15"/>
    </row>
    <row r="207" spans="1:68" ht="15.75" hidden="1" customHeight="1">
      <c r="A207" s="19" t="s">
        <v>322</v>
      </c>
      <c r="B207" s="32" t="s">
        <v>323</v>
      </c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6"/>
      <c r="AZ207" s="6"/>
      <c r="BA207" s="6"/>
      <c r="BB207" s="6"/>
      <c r="BC207" s="6"/>
      <c r="BD207" s="6"/>
      <c r="BE207" s="6"/>
      <c r="BF207" s="6"/>
      <c r="BG207" s="6"/>
      <c r="BH207" s="15"/>
      <c r="BI207" s="15"/>
      <c r="BJ207" s="15"/>
      <c r="BK207" s="15"/>
      <c r="BL207" s="15"/>
      <c r="BM207" s="15"/>
      <c r="BN207" s="15"/>
      <c r="BO207" s="15"/>
      <c r="BP207" s="15"/>
    </row>
    <row r="208" spans="1:68" ht="15.75" hidden="1" customHeight="1">
      <c r="A208" s="19"/>
      <c r="B208" s="32" t="s">
        <v>324</v>
      </c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6"/>
      <c r="AZ208" s="6"/>
      <c r="BA208" s="6"/>
      <c r="BB208" s="6"/>
      <c r="BC208" s="6"/>
      <c r="BD208" s="6"/>
      <c r="BE208" s="6"/>
      <c r="BF208" s="6"/>
      <c r="BG208" s="6"/>
      <c r="BH208" s="15"/>
      <c r="BI208" s="15"/>
      <c r="BJ208" s="15"/>
      <c r="BK208" s="15"/>
      <c r="BL208" s="15"/>
      <c r="BM208" s="15"/>
      <c r="BN208" s="15"/>
      <c r="BO208" s="15"/>
      <c r="BP208" s="15"/>
    </row>
    <row r="209" spans="1:68" ht="15.75" hidden="1" customHeight="1">
      <c r="A209" s="34" t="s">
        <v>325</v>
      </c>
      <c r="B209" s="32" t="s">
        <v>326</v>
      </c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6"/>
      <c r="AZ209" s="36"/>
      <c r="BA209" s="36"/>
      <c r="BB209" s="36"/>
      <c r="BC209" s="36"/>
      <c r="BD209" s="36"/>
      <c r="BE209" s="36"/>
      <c r="BF209" s="36"/>
      <c r="BG209" s="36"/>
      <c r="BH209" s="35"/>
      <c r="BI209" s="35"/>
      <c r="BJ209" s="35"/>
      <c r="BK209" s="35"/>
      <c r="BL209" s="35"/>
      <c r="BM209" s="35"/>
      <c r="BN209" s="35"/>
      <c r="BO209" s="35"/>
      <c r="BP209" s="35"/>
    </row>
    <row r="210" spans="1:68" ht="15.75" hidden="1" customHeight="1">
      <c r="A210" s="34" t="s">
        <v>327</v>
      </c>
      <c r="B210" s="32" t="s">
        <v>328</v>
      </c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6"/>
      <c r="AZ210" s="36"/>
      <c r="BA210" s="36"/>
      <c r="BB210" s="36"/>
      <c r="BC210" s="36"/>
      <c r="BD210" s="36"/>
      <c r="BE210" s="36"/>
      <c r="BF210" s="36"/>
      <c r="BG210" s="36"/>
      <c r="BH210" s="35"/>
      <c r="BI210" s="35"/>
      <c r="BJ210" s="35"/>
      <c r="BK210" s="35"/>
      <c r="BL210" s="35"/>
      <c r="BM210" s="35"/>
      <c r="BN210" s="35"/>
      <c r="BO210" s="35"/>
      <c r="BP210" s="35"/>
    </row>
    <row r="211" spans="1:68" ht="15.75" hidden="1" customHeight="1">
      <c r="A211" s="34"/>
      <c r="B211" s="32" t="s">
        <v>329</v>
      </c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6"/>
      <c r="AZ211" s="36"/>
      <c r="BA211" s="36"/>
      <c r="BB211" s="36"/>
      <c r="BC211" s="36"/>
      <c r="BD211" s="36"/>
      <c r="BE211" s="36"/>
      <c r="BF211" s="36"/>
      <c r="BG211" s="36"/>
      <c r="BH211" s="35"/>
      <c r="BI211" s="35"/>
      <c r="BJ211" s="35"/>
      <c r="BK211" s="35"/>
      <c r="BL211" s="35"/>
      <c r="BM211" s="35"/>
      <c r="BN211" s="35"/>
      <c r="BO211" s="35"/>
      <c r="BP211" s="35"/>
    </row>
    <row r="212" spans="1:68" ht="15.75" hidden="1" customHeight="1">
      <c r="A212" s="34" t="s">
        <v>330</v>
      </c>
      <c r="B212" s="32" t="s">
        <v>331</v>
      </c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6"/>
      <c r="AZ212" s="36"/>
      <c r="BA212" s="36"/>
      <c r="BB212" s="36"/>
      <c r="BC212" s="36"/>
      <c r="BD212" s="36"/>
      <c r="BE212" s="36"/>
      <c r="BF212" s="36"/>
      <c r="BG212" s="36"/>
      <c r="BH212" s="35"/>
      <c r="BI212" s="35"/>
      <c r="BJ212" s="35"/>
      <c r="BK212" s="35"/>
      <c r="BL212" s="35"/>
      <c r="BM212" s="35"/>
      <c r="BN212" s="35"/>
      <c r="BO212" s="35"/>
      <c r="BP212" s="35"/>
    </row>
    <row r="213" spans="1:68" ht="15.75" hidden="1" customHeight="1">
      <c r="A213" s="32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5"/>
      <c r="BJ213" s="35"/>
      <c r="BK213" s="35"/>
      <c r="BL213" s="35"/>
      <c r="BM213" s="35"/>
      <c r="BN213" s="35"/>
      <c r="BO213" s="35"/>
      <c r="BP213" s="35"/>
    </row>
    <row r="214" spans="1:68" ht="15.75" hidden="1" customHeight="1">
      <c r="A214" s="37"/>
      <c r="B214" s="37" t="s">
        <v>332</v>
      </c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 t="s">
        <v>333</v>
      </c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7"/>
      <c r="BJ214" s="37"/>
      <c r="BK214" s="37"/>
      <c r="BL214" s="37"/>
      <c r="BM214" s="37"/>
      <c r="BN214" s="37"/>
      <c r="BO214" s="37"/>
      <c r="BP214" s="37"/>
    </row>
    <row r="215" spans="1:68" ht="12.75" hidden="1" customHeight="1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8"/>
      <c r="BJ215" s="38"/>
      <c r="BK215" s="38"/>
      <c r="BL215" s="38"/>
      <c r="BM215" s="38"/>
      <c r="BN215" s="38"/>
      <c r="BO215" s="38"/>
      <c r="BP215" s="38"/>
    </row>
    <row r="216" spans="1:68" ht="15.75" hidden="1" customHeight="1">
      <c r="A216" s="37"/>
      <c r="B216" s="37" t="s">
        <v>334</v>
      </c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 t="s">
        <v>335</v>
      </c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7"/>
      <c r="BJ216" s="37"/>
      <c r="BK216" s="37"/>
      <c r="BL216" s="37"/>
      <c r="BM216" s="37"/>
      <c r="BN216" s="37"/>
      <c r="BO216" s="37"/>
      <c r="BP216" s="37"/>
    </row>
    <row r="217" spans="1:68" ht="14.25" hidden="1" customHeight="1">
      <c r="A217" s="29"/>
      <c r="B217" s="29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20"/>
      <c r="O217" s="20"/>
      <c r="P217" s="20"/>
      <c r="Q217" s="20"/>
      <c r="R217" s="20"/>
      <c r="S217" s="20"/>
      <c r="T217" s="29"/>
      <c r="U217" s="29"/>
      <c r="V217" s="20"/>
      <c r="W217" s="20"/>
      <c r="X217" s="20"/>
      <c r="Y217" s="20"/>
      <c r="Z217" s="29"/>
      <c r="AA217" s="29"/>
      <c r="AB217" s="20"/>
      <c r="AC217" s="20"/>
      <c r="AD217" s="20"/>
      <c r="AE217" s="20"/>
      <c r="AF217" s="20"/>
      <c r="AG217" s="20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7"/>
      <c r="BJ217" s="7"/>
      <c r="BK217" s="7"/>
      <c r="BL217" s="7"/>
      <c r="BM217" s="7"/>
      <c r="BN217" s="7"/>
      <c r="BO217" s="7"/>
      <c r="BP217" s="7"/>
    </row>
    <row r="218" spans="1:68" ht="17.25" hidden="1" customHeight="1">
      <c r="A218" s="13"/>
      <c r="B218" s="13" t="s">
        <v>336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3"/>
      <c r="BJ218" s="13"/>
      <c r="BK218" s="13"/>
      <c r="BL218" s="13"/>
      <c r="BM218" s="13"/>
      <c r="BN218" s="13"/>
      <c r="BO218" s="13"/>
      <c r="BP218" s="13"/>
    </row>
    <row r="219" spans="1:68" ht="21.75" hidden="1" customHeight="1">
      <c r="A219" s="29"/>
      <c r="B219" s="29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20"/>
      <c r="O219" s="20"/>
      <c r="P219" s="20"/>
      <c r="Q219" s="20"/>
      <c r="R219" s="20"/>
      <c r="S219" s="20"/>
      <c r="T219" s="29"/>
      <c r="U219" s="29"/>
      <c r="V219" s="20"/>
      <c r="W219" s="20"/>
      <c r="X219" s="20"/>
      <c r="Y219" s="20"/>
      <c r="Z219" s="29"/>
      <c r="AA219" s="29"/>
      <c r="AB219" s="20"/>
      <c r="AC219" s="20"/>
      <c r="AD219" s="20"/>
      <c r="AE219" s="20"/>
      <c r="AF219" s="20"/>
      <c r="AG219" s="20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7"/>
      <c r="BJ219" s="7"/>
      <c r="BK219" s="7"/>
      <c r="BL219" s="7"/>
      <c r="BM219" s="7"/>
      <c r="BN219" s="7"/>
      <c r="BO219" s="7"/>
      <c r="BP219" s="7"/>
    </row>
    <row r="220" spans="1:68" ht="21.75" customHeight="1">
      <c r="A220" s="29"/>
      <c r="B220" s="29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20"/>
      <c r="O220" s="20"/>
      <c r="P220" s="20"/>
      <c r="Q220" s="20"/>
      <c r="R220" s="20"/>
      <c r="S220" s="20"/>
      <c r="T220" s="29"/>
      <c r="U220" s="29"/>
      <c r="V220" s="20"/>
      <c r="W220" s="20"/>
      <c r="X220" s="20"/>
      <c r="Y220" s="20"/>
      <c r="Z220" s="29"/>
      <c r="AA220" s="29"/>
      <c r="AB220" s="20"/>
      <c r="AC220" s="20"/>
      <c r="AD220" s="20"/>
      <c r="AE220" s="20"/>
      <c r="AF220" s="20"/>
      <c r="AG220" s="20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7"/>
      <c r="BJ220" s="7"/>
      <c r="BK220" s="7"/>
      <c r="BL220" s="7"/>
      <c r="BM220" s="7"/>
      <c r="BN220" s="7"/>
      <c r="BO220" s="7"/>
      <c r="BP220" s="7"/>
    </row>
    <row r="221" spans="1:68" ht="21.75" customHeight="1">
      <c r="A221" s="29"/>
      <c r="B221" s="29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20"/>
      <c r="O221" s="20"/>
      <c r="P221" s="20"/>
      <c r="Q221" s="20"/>
      <c r="R221" s="20"/>
      <c r="S221" s="20"/>
      <c r="T221" s="29"/>
      <c r="U221" s="29"/>
      <c r="V221" s="20"/>
      <c r="W221" s="20"/>
      <c r="X221" s="20"/>
      <c r="Y221" s="20"/>
      <c r="Z221" s="29"/>
      <c r="AA221" s="29"/>
      <c r="AB221" s="20"/>
      <c r="AC221" s="20"/>
      <c r="AD221" s="20"/>
      <c r="AE221" s="20"/>
      <c r="AF221" s="20"/>
      <c r="AG221" s="20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7"/>
      <c r="BJ221" s="7"/>
      <c r="BK221" s="7"/>
      <c r="BL221" s="7"/>
      <c r="BM221" s="7"/>
      <c r="BN221" s="7"/>
      <c r="BO221" s="7"/>
      <c r="BP221" s="7"/>
    </row>
    <row r="222" spans="1:68" ht="21.75" customHeight="1">
      <c r="A222" s="29"/>
      <c r="B222" s="29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20"/>
      <c r="O222" s="20"/>
      <c r="P222" s="20"/>
      <c r="Q222" s="20"/>
      <c r="R222" s="20"/>
      <c r="S222" s="20"/>
      <c r="T222" s="29"/>
      <c r="U222" s="29"/>
      <c r="V222" s="20"/>
      <c r="W222" s="20"/>
      <c r="X222" s="20"/>
      <c r="Y222" s="20"/>
      <c r="Z222" s="29"/>
      <c r="AA222" s="29"/>
      <c r="AB222" s="20"/>
      <c r="AC222" s="20"/>
      <c r="AD222" s="20"/>
      <c r="AE222" s="20"/>
      <c r="AF222" s="20"/>
      <c r="AG222" s="20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7"/>
      <c r="BJ222" s="7"/>
      <c r="BK222" s="7"/>
      <c r="BL222" s="7"/>
      <c r="BM222" s="7"/>
      <c r="BN222" s="7"/>
      <c r="BO222" s="7"/>
      <c r="BP222" s="7"/>
    </row>
    <row r="223" spans="1:68" ht="21.75" customHeight="1">
      <c r="A223" s="29"/>
      <c r="B223" s="29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20"/>
      <c r="O223" s="20"/>
      <c r="P223" s="20"/>
      <c r="Q223" s="20"/>
      <c r="R223" s="20"/>
      <c r="S223" s="20"/>
      <c r="T223" s="29"/>
      <c r="U223" s="29"/>
      <c r="V223" s="20"/>
      <c r="W223" s="20"/>
      <c r="X223" s="20"/>
      <c r="Y223" s="20"/>
      <c r="Z223" s="29"/>
      <c r="AA223" s="29"/>
      <c r="AB223" s="20"/>
      <c r="AC223" s="20"/>
      <c r="AD223" s="20"/>
      <c r="AE223" s="20"/>
      <c r="AF223" s="20"/>
      <c r="AG223" s="20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7"/>
      <c r="BJ223" s="7"/>
      <c r="BK223" s="7"/>
      <c r="BL223" s="7"/>
      <c r="BM223" s="7"/>
      <c r="BN223" s="7"/>
      <c r="BO223" s="7"/>
      <c r="BP223" s="7"/>
    </row>
    <row r="224" spans="1:68" ht="21.75" customHeight="1">
      <c r="A224" s="29"/>
      <c r="B224" s="29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20"/>
      <c r="O224" s="20"/>
      <c r="P224" s="20"/>
      <c r="Q224" s="20"/>
      <c r="R224" s="20"/>
      <c r="S224" s="20"/>
      <c r="T224" s="29"/>
      <c r="U224" s="29"/>
      <c r="V224" s="20"/>
      <c r="W224" s="20"/>
      <c r="X224" s="20"/>
      <c r="Y224" s="20"/>
      <c r="Z224" s="29"/>
      <c r="AA224" s="29"/>
      <c r="AB224" s="20"/>
      <c r="AC224" s="20"/>
      <c r="AD224" s="20"/>
      <c r="AE224" s="20"/>
      <c r="AF224" s="20"/>
      <c r="AG224" s="20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7"/>
      <c r="BJ224" s="7"/>
      <c r="BK224" s="7"/>
      <c r="BL224" s="7"/>
      <c r="BM224" s="7"/>
      <c r="BN224" s="7"/>
      <c r="BO224" s="7"/>
      <c r="BP224" s="7"/>
    </row>
    <row r="225" spans="1:68" ht="21.75" customHeight="1">
      <c r="A225" s="29"/>
      <c r="B225" s="29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20"/>
      <c r="O225" s="20"/>
      <c r="P225" s="20"/>
      <c r="Q225" s="20"/>
      <c r="R225" s="20"/>
      <c r="S225" s="20"/>
      <c r="T225" s="29"/>
      <c r="U225" s="29"/>
      <c r="V225" s="20"/>
      <c r="W225" s="20"/>
      <c r="X225" s="20"/>
      <c r="Y225" s="20"/>
      <c r="Z225" s="29"/>
      <c r="AA225" s="29"/>
      <c r="AB225" s="20"/>
      <c r="AC225" s="20"/>
      <c r="AD225" s="20"/>
      <c r="AE225" s="20"/>
      <c r="AF225" s="20"/>
      <c r="AG225" s="20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7"/>
      <c r="BJ225" s="7"/>
      <c r="BK225" s="7"/>
      <c r="BL225" s="7"/>
      <c r="BM225" s="7"/>
      <c r="BN225" s="7"/>
      <c r="BO225" s="7"/>
      <c r="BP225" s="7"/>
    </row>
    <row r="226" spans="1:68" ht="21.75" customHeight="1">
      <c r="A226" s="29"/>
      <c r="B226" s="29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20"/>
      <c r="O226" s="20"/>
      <c r="P226" s="20"/>
      <c r="Q226" s="20"/>
      <c r="R226" s="20"/>
      <c r="S226" s="20"/>
      <c r="T226" s="29"/>
      <c r="U226" s="29"/>
      <c r="V226" s="20"/>
      <c r="W226" s="20"/>
      <c r="X226" s="20"/>
      <c r="Y226" s="20"/>
      <c r="Z226" s="29"/>
      <c r="AA226" s="29"/>
      <c r="AB226" s="20"/>
      <c r="AC226" s="20"/>
      <c r="AD226" s="20"/>
      <c r="AE226" s="20"/>
      <c r="AF226" s="20"/>
      <c r="AG226" s="20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7"/>
      <c r="BJ226" s="7"/>
      <c r="BK226" s="7"/>
      <c r="BL226" s="7"/>
      <c r="BM226" s="7"/>
      <c r="BN226" s="7"/>
      <c r="BO226" s="7"/>
      <c r="BP226" s="7"/>
    </row>
    <row r="227" spans="1:68" ht="21.75" customHeight="1">
      <c r="A227" s="29"/>
      <c r="B227" s="29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20"/>
      <c r="O227" s="20"/>
      <c r="P227" s="20"/>
      <c r="Q227" s="20"/>
      <c r="R227" s="20"/>
      <c r="S227" s="20"/>
      <c r="T227" s="29"/>
      <c r="U227" s="29"/>
      <c r="V227" s="20"/>
      <c r="W227" s="20"/>
      <c r="X227" s="20"/>
      <c r="Y227" s="20"/>
      <c r="Z227" s="29"/>
      <c r="AA227" s="29"/>
      <c r="AB227" s="20"/>
      <c r="AC227" s="20"/>
      <c r="AD227" s="20"/>
      <c r="AE227" s="20"/>
      <c r="AF227" s="20"/>
      <c r="AG227" s="20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7"/>
      <c r="BJ227" s="7"/>
      <c r="BK227" s="7"/>
      <c r="BL227" s="7"/>
      <c r="BM227" s="7"/>
      <c r="BN227" s="7"/>
      <c r="BO227" s="7"/>
      <c r="BP227" s="7"/>
    </row>
    <row r="228" spans="1:68" ht="21.75" customHeight="1">
      <c r="A228" s="29"/>
      <c r="B228" s="29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20"/>
      <c r="O228" s="20"/>
      <c r="P228" s="20"/>
      <c r="Q228" s="20"/>
      <c r="R228" s="20"/>
      <c r="S228" s="20"/>
      <c r="T228" s="29"/>
      <c r="U228" s="29"/>
      <c r="V228" s="20"/>
      <c r="W228" s="20"/>
      <c r="X228" s="20"/>
      <c r="Y228" s="20"/>
      <c r="Z228" s="29"/>
      <c r="AA228" s="29"/>
      <c r="AB228" s="20"/>
      <c r="AC228" s="20"/>
      <c r="AD228" s="20"/>
      <c r="AE228" s="20"/>
      <c r="AF228" s="20"/>
      <c r="AG228" s="20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7"/>
      <c r="BJ228" s="7"/>
      <c r="BK228" s="7"/>
      <c r="BL228" s="7"/>
      <c r="BM228" s="7"/>
      <c r="BN228" s="7"/>
      <c r="BO228" s="7"/>
      <c r="BP228" s="7"/>
    </row>
    <row r="229" spans="1:68" ht="21.75" customHeight="1">
      <c r="A229" s="29"/>
      <c r="B229" s="29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20"/>
      <c r="O229" s="20"/>
      <c r="P229" s="20"/>
      <c r="Q229" s="20"/>
      <c r="R229" s="20"/>
      <c r="S229" s="20"/>
      <c r="T229" s="29"/>
      <c r="U229" s="29"/>
      <c r="V229" s="20"/>
      <c r="W229" s="20"/>
      <c r="X229" s="20"/>
      <c r="Y229" s="20"/>
      <c r="Z229" s="29"/>
      <c r="AA229" s="29"/>
      <c r="AB229" s="20"/>
      <c r="AC229" s="20"/>
      <c r="AD229" s="20"/>
      <c r="AE229" s="20"/>
      <c r="AF229" s="20"/>
      <c r="AG229" s="20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7"/>
      <c r="BJ229" s="7"/>
      <c r="BK229" s="7"/>
      <c r="BL229" s="7"/>
      <c r="BM229" s="7"/>
      <c r="BN229" s="7"/>
      <c r="BO229" s="7"/>
      <c r="BP229" s="7"/>
    </row>
    <row r="230" spans="1:68" ht="21.75" customHeight="1">
      <c r="A230" s="29"/>
      <c r="B230" s="29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20"/>
      <c r="O230" s="20"/>
      <c r="P230" s="20"/>
      <c r="Q230" s="20"/>
      <c r="R230" s="20"/>
      <c r="S230" s="20"/>
      <c r="T230" s="29"/>
      <c r="U230" s="29"/>
      <c r="V230" s="20"/>
      <c r="W230" s="20"/>
      <c r="X230" s="20"/>
      <c r="Y230" s="20"/>
      <c r="Z230" s="29"/>
      <c r="AA230" s="29"/>
      <c r="AB230" s="20"/>
      <c r="AC230" s="20"/>
      <c r="AD230" s="20"/>
      <c r="AE230" s="20"/>
      <c r="AF230" s="20"/>
      <c r="AG230" s="20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7"/>
      <c r="BJ230" s="7"/>
      <c r="BK230" s="7"/>
      <c r="BL230" s="7"/>
      <c r="BM230" s="7"/>
      <c r="BN230" s="7"/>
      <c r="BO230" s="7"/>
      <c r="BP230" s="7"/>
    </row>
    <row r="231" spans="1:68" ht="21.75" customHeight="1">
      <c r="A231" s="29"/>
      <c r="B231" s="29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20"/>
      <c r="O231" s="20"/>
      <c r="P231" s="20"/>
      <c r="Q231" s="20"/>
      <c r="R231" s="20"/>
      <c r="S231" s="20"/>
      <c r="T231" s="29"/>
      <c r="U231" s="29"/>
      <c r="V231" s="20"/>
      <c r="W231" s="20"/>
      <c r="X231" s="20"/>
      <c r="Y231" s="20"/>
      <c r="Z231" s="29"/>
      <c r="AA231" s="29"/>
      <c r="AB231" s="20"/>
      <c r="AC231" s="20"/>
      <c r="AD231" s="20"/>
      <c r="AE231" s="20"/>
      <c r="AF231" s="20"/>
      <c r="AG231" s="20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7"/>
      <c r="BJ231" s="7"/>
      <c r="BK231" s="7"/>
      <c r="BL231" s="7"/>
      <c r="BM231" s="7"/>
      <c r="BN231" s="7"/>
      <c r="BO231" s="7"/>
      <c r="BP231" s="7"/>
    </row>
    <row r="232" spans="1:68" ht="21.75" customHeight="1">
      <c r="A232" s="29"/>
      <c r="B232" s="29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20"/>
      <c r="O232" s="20"/>
      <c r="P232" s="20"/>
      <c r="Q232" s="20"/>
      <c r="R232" s="20"/>
      <c r="S232" s="20"/>
      <c r="T232" s="29"/>
      <c r="U232" s="29"/>
      <c r="V232" s="20"/>
      <c r="W232" s="20"/>
      <c r="X232" s="20"/>
      <c r="Y232" s="20"/>
      <c r="Z232" s="29"/>
      <c r="AA232" s="29"/>
      <c r="AB232" s="20"/>
      <c r="AC232" s="20"/>
      <c r="AD232" s="20"/>
      <c r="AE232" s="20"/>
      <c r="AF232" s="20"/>
      <c r="AG232" s="20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7"/>
      <c r="BJ232" s="7"/>
      <c r="BK232" s="7"/>
      <c r="BL232" s="7"/>
      <c r="BM232" s="7"/>
      <c r="BN232" s="7"/>
      <c r="BO232" s="7"/>
      <c r="BP232" s="7"/>
    </row>
    <row r="233" spans="1:68" ht="21.75" customHeight="1">
      <c r="A233" s="29"/>
      <c r="B233" s="29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20"/>
      <c r="O233" s="20"/>
      <c r="P233" s="20"/>
      <c r="Q233" s="20"/>
      <c r="R233" s="20"/>
      <c r="S233" s="20"/>
      <c r="T233" s="29"/>
      <c r="U233" s="29"/>
      <c r="V233" s="20"/>
      <c r="W233" s="20"/>
      <c r="X233" s="20"/>
      <c r="Y233" s="20"/>
      <c r="Z233" s="29"/>
      <c r="AA233" s="29"/>
      <c r="AB233" s="20"/>
      <c r="AC233" s="20"/>
      <c r="AD233" s="20"/>
      <c r="AE233" s="20"/>
      <c r="AF233" s="20"/>
      <c r="AG233" s="20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7"/>
      <c r="BJ233" s="7"/>
      <c r="BK233" s="7"/>
      <c r="BL233" s="7"/>
      <c r="BM233" s="7"/>
      <c r="BN233" s="7"/>
      <c r="BO233" s="7"/>
      <c r="BP233" s="7"/>
    </row>
    <row r="234" spans="1:68" ht="21.75" customHeight="1">
      <c r="A234" s="29"/>
      <c r="B234" s="29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20"/>
      <c r="O234" s="20"/>
      <c r="P234" s="20"/>
      <c r="Q234" s="20"/>
      <c r="R234" s="20"/>
      <c r="S234" s="20"/>
      <c r="T234" s="29"/>
      <c r="U234" s="29"/>
      <c r="V234" s="20"/>
      <c r="W234" s="20"/>
      <c r="X234" s="20"/>
      <c r="Y234" s="20"/>
      <c r="Z234" s="29"/>
      <c r="AA234" s="29"/>
      <c r="AB234" s="20"/>
      <c r="AC234" s="20"/>
      <c r="AD234" s="20"/>
      <c r="AE234" s="20"/>
      <c r="AF234" s="20"/>
      <c r="AG234" s="20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7"/>
      <c r="BJ234" s="7"/>
      <c r="BK234" s="7"/>
      <c r="BL234" s="7"/>
      <c r="BM234" s="7"/>
      <c r="BN234" s="7"/>
      <c r="BO234" s="7"/>
      <c r="BP234" s="7"/>
    </row>
    <row r="235" spans="1:68" ht="21.75" customHeight="1">
      <c r="A235" s="29"/>
      <c r="B235" s="29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20"/>
      <c r="O235" s="20"/>
      <c r="P235" s="20"/>
      <c r="Q235" s="20"/>
      <c r="R235" s="20"/>
      <c r="S235" s="20"/>
      <c r="T235" s="29"/>
      <c r="U235" s="29"/>
      <c r="V235" s="20"/>
      <c r="W235" s="20"/>
      <c r="X235" s="20"/>
      <c r="Y235" s="20"/>
      <c r="Z235" s="29"/>
      <c r="AA235" s="29"/>
      <c r="AB235" s="20"/>
      <c r="AC235" s="20"/>
      <c r="AD235" s="20"/>
      <c r="AE235" s="20"/>
      <c r="AF235" s="20"/>
      <c r="AG235" s="20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7"/>
      <c r="BJ235" s="7"/>
      <c r="BK235" s="7"/>
      <c r="BL235" s="7"/>
      <c r="BM235" s="7"/>
      <c r="BN235" s="7"/>
      <c r="BO235" s="7"/>
      <c r="BP235" s="7"/>
    </row>
    <row r="236" spans="1:68" ht="21.75" customHeight="1">
      <c r="A236" s="29"/>
      <c r="B236" s="29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20"/>
      <c r="O236" s="20"/>
      <c r="P236" s="20"/>
      <c r="Q236" s="20"/>
      <c r="R236" s="20"/>
      <c r="S236" s="20"/>
      <c r="T236" s="29"/>
      <c r="U236" s="29"/>
      <c r="V236" s="20"/>
      <c r="W236" s="20"/>
      <c r="X236" s="20"/>
      <c r="Y236" s="20"/>
      <c r="Z236" s="29"/>
      <c r="AA236" s="29"/>
      <c r="AB236" s="20"/>
      <c r="AC236" s="20"/>
      <c r="AD236" s="20"/>
      <c r="AE236" s="20"/>
      <c r="AF236" s="20"/>
      <c r="AG236" s="20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7"/>
      <c r="BJ236" s="7"/>
      <c r="BK236" s="7"/>
      <c r="BL236" s="7"/>
      <c r="BM236" s="7"/>
      <c r="BN236" s="7"/>
      <c r="BO236" s="7"/>
      <c r="BP236" s="7"/>
    </row>
    <row r="237" spans="1:68" ht="21.75" customHeight="1">
      <c r="A237" s="29"/>
      <c r="B237" s="29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20"/>
      <c r="O237" s="20"/>
      <c r="P237" s="20"/>
      <c r="Q237" s="20"/>
      <c r="R237" s="20"/>
      <c r="S237" s="20"/>
      <c r="T237" s="29"/>
      <c r="U237" s="29"/>
      <c r="V237" s="20"/>
      <c r="W237" s="20"/>
      <c r="X237" s="20"/>
      <c r="Y237" s="20"/>
      <c r="Z237" s="29"/>
      <c r="AA237" s="29"/>
      <c r="AB237" s="20"/>
      <c r="AC237" s="20"/>
      <c r="AD237" s="20"/>
      <c r="AE237" s="20"/>
      <c r="AF237" s="20"/>
      <c r="AG237" s="20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7"/>
      <c r="BJ237" s="7"/>
      <c r="BK237" s="7"/>
      <c r="BL237" s="7"/>
      <c r="BM237" s="7"/>
      <c r="BN237" s="7"/>
      <c r="BO237" s="7"/>
      <c r="BP237" s="7"/>
    </row>
    <row r="238" spans="1:68" ht="21.75" customHeight="1">
      <c r="A238" s="29"/>
      <c r="B238" s="29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20"/>
      <c r="O238" s="20"/>
      <c r="P238" s="20"/>
      <c r="Q238" s="20"/>
      <c r="R238" s="20"/>
      <c r="S238" s="20"/>
      <c r="T238" s="29"/>
      <c r="U238" s="29"/>
      <c r="V238" s="20"/>
      <c r="W238" s="20"/>
      <c r="X238" s="20"/>
      <c r="Y238" s="20"/>
      <c r="Z238" s="29"/>
      <c r="AA238" s="29"/>
      <c r="AB238" s="20"/>
      <c r="AC238" s="20"/>
      <c r="AD238" s="20"/>
      <c r="AE238" s="20"/>
      <c r="AF238" s="20"/>
      <c r="AG238" s="20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7"/>
      <c r="BJ238" s="7"/>
      <c r="BK238" s="7"/>
      <c r="BL238" s="7"/>
      <c r="BM238" s="7"/>
      <c r="BN238" s="7"/>
      <c r="BO238" s="7"/>
      <c r="BP238" s="7"/>
    </row>
    <row r="239" spans="1:68" ht="21.75" customHeight="1">
      <c r="A239" s="29"/>
      <c r="B239" s="29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20"/>
      <c r="O239" s="20"/>
      <c r="P239" s="20"/>
      <c r="Q239" s="20"/>
      <c r="R239" s="20"/>
      <c r="S239" s="20"/>
      <c r="T239" s="29"/>
      <c r="U239" s="29"/>
      <c r="V239" s="20"/>
      <c r="W239" s="20"/>
      <c r="X239" s="20"/>
      <c r="Y239" s="20"/>
      <c r="Z239" s="29"/>
      <c r="AA239" s="29"/>
      <c r="AB239" s="20"/>
      <c r="AC239" s="20"/>
      <c r="AD239" s="20"/>
      <c r="AE239" s="20"/>
      <c r="AF239" s="20"/>
      <c r="AG239" s="20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7"/>
      <c r="BJ239" s="7"/>
      <c r="BK239" s="7"/>
      <c r="BL239" s="7"/>
      <c r="BM239" s="7"/>
      <c r="BN239" s="7"/>
      <c r="BO239" s="7"/>
      <c r="BP239" s="7"/>
    </row>
    <row r="240" spans="1:68" ht="21.75" customHeight="1">
      <c r="A240" s="29"/>
      <c r="B240" s="29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20"/>
      <c r="O240" s="20"/>
      <c r="P240" s="20"/>
      <c r="Q240" s="20"/>
      <c r="R240" s="20"/>
      <c r="S240" s="20"/>
      <c r="T240" s="29"/>
      <c r="U240" s="29"/>
      <c r="V240" s="20"/>
      <c r="W240" s="20"/>
      <c r="X240" s="20"/>
      <c r="Y240" s="20"/>
      <c r="Z240" s="29"/>
      <c r="AA240" s="29"/>
      <c r="AB240" s="20"/>
      <c r="AC240" s="20"/>
      <c r="AD240" s="20"/>
      <c r="AE240" s="20"/>
      <c r="AF240" s="20"/>
      <c r="AG240" s="20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7"/>
      <c r="BJ240" s="7"/>
      <c r="BK240" s="7"/>
      <c r="BL240" s="7"/>
      <c r="BM240" s="7"/>
      <c r="BN240" s="7"/>
      <c r="BO240" s="7"/>
      <c r="BP240" s="7"/>
    </row>
    <row r="241" spans="1:68" ht="21.75" customHeight="1">
      <c r="A241" s="29"/>
      <c r="B241" s="29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20"/>
      <c r="O241" s="20"/>
      <c r="P241" s="20"/>
      <c r="Q241" s="20"/>
      <c r="R241" s="20"/>
      <c r="S241" s="20"/>
      <c r="T241" s="29"/>
      <c r="U241" s="29"/>
      <c r="V241" s="20"/>
      <c r="W241" s="20"/>
      <c r="X241" s="20"/>
      <c r="Y241" s="20"/>
      <c r="Z241" s="29"/>
      <c r="AA241" s="29"/>
      <c r="AB241" s="20"/>
      <c r="AC241" s="20"/>
      <c r="AD241" s="20"/>
      <c r="AE241" s="20"/>
      <c r="AF241" s="20"/>
      <c r="AG241" s="20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7"/>
      <c r="BJ241" s="7"/>
      <c r="BK241" s="7"/>
      <c r="BL241" s="7"/>
      <c r="BM241" s="7"/>
      <c r="BN241" s="7"/>
      <c r="BO241" s="7"/>
      <c r="BP241" s="7"/>
    </row>
    <row r="242" spans="1:68" ht="21.75" customHeight="1">
      <c r="A242" s="29"/>
      <c r="B242" s="29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20"/>
      <c r="O242" s="20"/>
      <c r="P242" s="20"/>
      <c r="Q242" s="20"/>
      <c r="R242" s="20"/>
      <c r="S242" s="20"/>
      <c r="T242" s="29"/>
      <c r="U242" s="29"/>
      <c r="V242" s="20"/>
      <c r="W242" s="20"/>
      <c r="X242" s="20"/>
      <c r="Y242" s="20"/>
      <c r="Z242" s="29"/>
      <c r="AA242" s="29"/>
      <c r="AB242" s="20"/>
      <c r="AC242" s="20"/>
      <c r="AD242" s="20"/>
      <c r="AE242" s="20"/>
      <c r="AF242" s="20"/>
      <c r="AG242" s="20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7"/>
      <c r="BJ242" s="7"/>
      <c r="BK242" s="7"/>
      <c r="BL242" s="7"/>
      <c r="BM242" s="7"/>
      <c r="BN242" s="7"/>
      <c r="BO242" s="7"/>
      <c r="BP242" s="7"/>
    </row>
    <row r="243" spans="1:68" ht="21.75" customHeight="1">
      <c r="A243" s="29"/>
      <c r="B243" s="29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20"/>
      <c r="O243" s="20"/>
      <c r="P243" s="20"/>
      <c r="Q243" s="20"/>
      <c r="R243" s="20"/>
      <c r="S243" s="20"/>
      <c r="T243" s="29"/>
      <c r="U243" s="29"/>
      <c r="V243" s="20"/>
      <c r="W243" s="20"/>
      <c r="X243" s="20"/>
      <c r="Y243" s="20"/>
      <c r="Z243" s="29"/>
      <c r="AA243" s="29"/>
      <c r="AB243" s="20"/>
      <c r="AC243" s="20"/>
      <c r="AD243" s="20"/>
      <c r="AE243" s="20"/>
      <c r="AF243" s="20"/>
      <c r="AG243" s="20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7"/>
      <c r="BJ243" s="7"/>
      <c r="BK243" s="7"/>
      <c r="BL243" s="7"/>
      <c r="BM243" s="7"/>
      <c r="BN243" s="7"/>
      <c r="BO243" s="7"/>
      <c r="BP243" s="7"/>
    </row>
    <row r="244" spans="1:68" ht="21.75" customHeight="1">
      <c r="A244" s="29"/>
      <c r="B244" s="29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20"/>
      <c r="O244" s="20"/>
      <c r="P244" s="20"/>
      <c r="Q244" s="20"/>
      <c r="R244" s="20"/>
      <c r="S244" s="20"/>
      <c r="T244" s="29"/>
      <c r="U244" s="29"/>
      <c r="V244" s="20"/>
      <c r="W244" s="20"/>
      <c r="X244" s="20"/>
      <c r="Y244" s="20"/>
      <c r="Z244" s="29"/>
      <c r="AA244" s="29"/>
      <c r="AB244" s="20"/>
      <c r="AC244" s="20"/>
      <c r="AD244" s="20"/>
      <c r="AE244" s="20"/>
      <c r="AF244" s="20"/>
      <c r="AG244" s="20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7"/>
      <c r="BJ244" s="7"/>
      <c r="BK244" s="7"/>
      <c r="BL244" s="7"/>
      <c r="BM244" s="7"/>
      <c r="BN244" s="7"/>
      <c r="BO244" s="7"/>
      <c r="BP244" s="7"/>
    </row>
    <row r="245" spans="1:68" ht="21.75" customHeight="1">
      <c r="A245" s="29"/>
      <c r="B245" s="29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20"/>
      <c r="O245" s="20"/>
      <c r="P245" s="20"/>
      <c r="Q245" s="20"/>
      <c r="R245" s="20"/>
      <c r="S245" s="20"/>
      <c r="T245" s="29"/>
      <c r="U245" s="29"/>
      <c r="V245" s="20"/>
      <c r="W245" s="20"/>
      <c r="X245" s="20"/>
      <c r="Y245" s="20"/>
      <c r="Z245" s="29"/>
      <c r="AA245" s="29"/>
      <c r="AB245" s="20"/>
      <c r="AC245" s="20"/>
      <c r="AD245" s="20"/>
      <c r="AE245" s="20"/>
      <c r="AF245" s="20"/>
      <c r="AG245" s="20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7"/>
      <c r="BJ245" s="7"/>
      <c r="BK245" s="7"/>
      <c r="BL245" s="7"/>
      <c r="BM245" s="7"/>
      <c r="BN245" s="7"/>
      <c r="BO245" s="7"/>
      <c r="BP245" s="7"/>
    </row>
    <row r="246" spans="1:68" ht="21.75" customHeight="1">
      <c r="A246" s="29"/>
      <c r="B246" s="29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20"/>
      <c r="O246" s="20"/>
      <c r="P246" s="20"/>
      <c r="Q246" s="20"/>
      <c r="R246" s="20"/>
      <c r="S246" s="20"/>
      <c r="T246" s="29"/>
      <c r="U246" s="29"/>
      <c r="V246" s="20"/>
      <c r="W246" s="20"/>
      <c r="X246" s="20"/>
      <c r="Y246" s="20"/>
      <c r="Z246" s="29"/>
      <c r="AA246" s="29"/>
      <c r="AB246" s="20"/>
      <c r="AC246" s="20"/>
      <c r="AD246" s="20"/>
      <c r="AE246" s="20"/>
      <c r="AF246" s="20"/>
      <c r="AG246" s="20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7"/>
      <c r="BJ246" s="7"/>
      <c r="BK246" s="7"/>
      <c r="BL246" s="7"/>
      <c r="BM246" s="7"/>
      <c r="BN246" s="7"/>
      <c r="BO246" s="7"/>
      <c r="BP246" s="7"/>
    </row>
    <row r="247" spans="1:68" ht="21.75" customHeight="1">
      <c r="A247" s="29"/>
      <c r="B247" s="29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20"/>
      <c r="O247" s="20"/>
      <c r="P247" s="20"/>
      <c r="Q247" s="20"/>
      <c r="R247" s="20"/>
      <c r="S247" s="20"/>
      <c r="T247" s="29"/>
      <c r="U247" s="29"/>
      <c r="V247" s="20"/>
      <c r="W247" s="20"/>
      <c r="X247" s="20"/>
      <c r="Y247" s="20"/>
      <c r="Z247" s="29"/>
      <c r="AA247" s="29"/>
      <c r="AB247" s="20"/>
      <c r="AC247" s="20"/>
      <c r="AD247" s="20"/>
      <c r="AE247" s="20"/>
      <c r="AF247" s="20"/>
      <c r="AG247" s="20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7"/>
      <c r="BJ247" s="7"/>
      <c r="BK247" s="7"/>
      <c r="BL247" s="7"/>
      <c r="BM247" s="7"/>
      <c r="BN247" s="7"/>
      <c r="BO247" s="7"/>
      <c r="BP247" s="7"/>
    </row>
    <row r="248" spans="1:68" ht="21.75" customHeight="1">
      <c r="A248" s="29"/>
      <c r="B248" s="29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20"/>
      <c r="O248" s="20"/>
      <c r="P248" s="20"/>
      <c r="Q248" s="20"/>
      <c r="R248" s="20"/>
      <c r="S248" s="20"/>
      <c r="T248" s="29"/>
      <c r="U248" s="29"/>
      <c r="V248" s="20"/>
      <c r="W248" s="20"/>
      <c r="X248" s="20"/>
      <c r="Y248" s="20"/>
      <c r="Z248" s="29"/>
      <c r="AA248" s="29"/>
      <c r="AB248" s="20"/>
      <c r="AC248" s="20"/>
      <c r="AD248" s="20"/>
      <c r="AE248" s="20"/>
      <c r="AF248" s="20"/>
      <c r="AG248" s="20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7"/>
      <c r="BJ248" s="7"/>
      <c r="BK248" s="7"/>
      <c r="BL248" s="7"/>
      <c r="BM248" s="7"/>
      <c r="BN248" s="7"/>
      <c r="BO248" s="7"/>
      <c r="BP248" s="7"/>
    </row>
    <row r="249" spans="1:68" ht="21.75" customHeight="1">
      <c r="A249" s="29"/>
      <c r="B249" s="29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20"/>
      <c r="O249" s="20"/>
      <c r="P249" s="20"/>
      <c r="Q249" s="20"/>
      <c r="R249" s="20"/>
      <c r="S249" s="20"/>
      <c r="T249" s="29"/>
      <c r="U249" s="29"/>
      <c r="V249" s="20"/>
      <c r="W249" s="20"/>
      <c r="X249" s="20"/>
      <c r="Y249" s="20"/>
      <c r="Z249" s="29"/>
      <c r="AA249" s="29"/>
      <c r="AB249" s="20"/>
      <c r="AC249" s="20"/>
      <c r="AD249" s="20"/>
      <c r="AE249" s="20"/>
      <c r="AF249" s="20"/>
      <c r="AG249" s="20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7"/>
      <c r="BJ249" s="7"/>
      <c r="BK249" s="7"/>
      <c r="BL249" s="7"/>
      <c r="BM249" s="7"/>
      <c r="BN249" s="7"/>
      <c r="BO249" s="7"/>
      <c r="BP249" s="7"/>
    </row>
    <row r="250" spans="1:68" ht="21.75" customHeight="1">
      <c r="A250" s="29"/>
      <c r="B250" s="29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20"/>
      <c r="O250" s="20"/>
      <c r="P250" s="20"/>
      <c r="Q250" s="20"/>
      <c r="R250" s="20"/>
      <c r="S250" s="20"/>
      <c r="T250" s="29"/>
      <c r="U250" s="29"/>
      <c r="V250" s="20"/>
      <c r="W250" s="20"/>
      <c r="X250" s="20"/>
      <c r="Y250" s="20"/>
      <c r="Z250" s="29"/>
      <c r="AA250" s="29"/>
      <c r="AB250" s="20"/>
      <c r="AC250" s="20"/>
      <c r="AD250" s="20"/>
      <c r="AE250" s="20"/>
      <c r="AF250" s="20"/>
      <c r="AG250" s="20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7"/>
      <c r="BJ250" s="7"/>
      <c r="BK250" s="7"/>
      <c r="BL250" s="7"/>
      <c r="BM250" s="7"/>
      <c r="BN250" s="7"/>
      <c r="BO250" s="7"/>
      <c r="BP250" s="7"/>
    </row>
    <row r="251" spans="1:68" ht="19.5" customHeight="1">
      <c r="A251" s="19"/>
      <c r="B251" s="4"/>
      <c r="C251" s="5"/>
      <c r="D251" s="5"/>
      <c r="E251" s="5"/>
      <c r="F251" s="5"/>
      <c r="G251" s="18"/>
      <c r="H251" s="5"/>
      <c r="I251" s="5"/>
      <c r="J251" s="5"/>
      <c r="K251" s="5"/>
      <c r="L251" s="5"/>
      <c r="M251" s="5"/>
      <c r="N251" s="5"/>
      <c r="O251" s="18"/>
      <c r="P251" s="5"/>
      <c r="Q251" s="5"/>
      <c r="R251" s="5"/>
      <c r="S251" s="5"/>
      <c r="T251" s="19"/>
      <c r="U251" s="4"/>
      <c r="V251" s="5"/>
      <c r="W251" s="5"/>
      <c r="X251" s="5"/>
      <c r="Y251" s="5"/>
      <c r="Z251" s="18"/>
      <c r="AA251" s="5"/>
      <c r="AB251" s="5"/>
      <c r="AC251" s="5"/>
      <c r="AD251" s="5"/>
      <c r="AE251" s="5"/>
      <c r="AF251" s="5"/>
      <c r="AG251" s="4"/>
      <c r="AH251" s="18"/>
      <c r="AI251" s="5"/>
      <c r="AJ251" s="5"/>
      <c r="AK251" s="19"/>
      <c r="AL251" s="5"/>
      <c r="AM251" s="5"/>
      <c r="AN251" s="5"/>
      <c r="AO251" s="19"/>
      <c r="AP251" s="18"/>
      <c r="AQ251" s="5"/>
      <c r="AR251" s="5"/>
      <c r="AS251" s="19"/>
      <c r="AT251" s="19"/>
      <c r="AU251" s="5"/>
      <c r="AV251" s="5"/>
      <c r="AW251" s="5"/>
      <c r="AX251" s="5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7"/>
      <c r="BJ251" s="7"/>
      <c r="BK251" s="7"/>
      <c r="BL251" s="7"/>
      <c r="BM251" s="7"/>
      <c r="BN251" s="7"/>
      <c r="BO251" s="7"/>
      <c r="BP251" s="7"/>
    </row>
    <row r="252" spans="1:68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7"/>
      <c r="BJ252" s="7"/>
      <c r="BK252" s="7"/>
      <c r="BL252" s="7"/>
      <c r="BM252" s="7"/>
      <c r="BN252" s="7"/>
      <c r="BO252" s="7"/>
      <c r="BP252" s="7"/>
    </row>
    <row r="253" spans="1:68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7"/>
      <c r="BJ253" s="7"/>
      <c r="BK253" s="7"/>
      <c r="BL253" s="7"/>
      <c r="BM253" s="7"/>
      <c r="BN253" s="7"/>
      <c r="BO253" s="7"/>
      <c r="BP253" s="7"/>
    </row>
    <row r="254" spans="1:68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7"/>
      <c r="BJ254" s="7"/>
      <c r="BK254" s="7"/>
      <c r="BL254" s="7"/>
      <c r="BM254" s="7"/>
      <c r="BN254" s="7"/>
      <c r="BO254" s="7"/>
      <c r="BP254" s="7"/>
    </row>
    <row r="255" spans="1:68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7"/>
      <c r="BJ255" s="7"/>
      <c r="BK255" s="7"/>
      <c r="BL255" s="7"/>
      <c r="BM255" s="7"/>
      <c r="BN255" s="7"/>
      <c r="BO255" s="7"/>
      <c r="BP255" s="7"/>
    </row>
    <row r="256" spans="1:68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7"/>
      <c r="BJ256" s="7"/>
      <c r="BK256" s="7"/>
      <c r="BL256" s="7"/>
      <c r="BM256" s="7"/>
      <c r="BN256" s="7"/>
      <c r="BO256" s="7"/>
      <c r="BP256" s="7"/>
    </row>
    <row r="257" spans="1:68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7"/>
      <c r="BJ257" s="7"/>
      <c r="BK257" s="7"/>
      <c r="BL257" s="7"/>
      <c r="BM257" s="7"/>
      <c r="BN257" s="7"/>
      <c r="BO257" s="7"/>
      <c r="BP257" s="7"/>
    </row>
    <row r="258" spans="1:6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7"/>
      <c r="BJ258" s="7"/>
      <c r="BK258" s="7"/>
      <c r="BL258" s="7"/>
      <c r="BM258" s="7"/>
      <c r="BN258" s="7"/>
      <c r="BO258" s="7"/>
      <c r="BP258" s="7"/>
    </row>
    <row r="259" spans="1:68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7"/>
      <c r="BJ259" s="7"/>
      <c r="BK259" s="7"/>
      <c r="BL259" s="7"/>
      <c r="BM259" s="7"/>
      <c r="BN259" s="7"/>
      <c r="BO259" s="7"/>
      <c r="BP259" s="7"/>
    </row>
    <row r="260" spans="1:68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7"/>
      <c r="BJ260" s="7"/>
      <c r="BK260" s="7"/>
      <c r="BL260" s="7"/>
      <c r="BM260" s="7"/>
      <c r="BN260" s="7"/>
      <c r="BO260" s="7"/>
      <c r="BP260" s="7"/>
    </row>
    <row r="261" spans="1:68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7"/>
      <c r="BJ261" s="7"/>
      <c r="BK261" s="7"/>
      <c r="BL261" s="7"/>
      <c r="BM261" s="7"/>
      <c r="BN261" s="7"/>
      <c r="BO261" s="7"/>
      <c r="BP261" s="7"/>
    </row>
    <row r="262" spans="1:68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7"/>
      <c r="BJ262" s="7"/>
      <c r="BK262" s="7"/>
      <c r="BL262" s="7"/>
      <c r="BM262" s="7"/>
      <c r="BN262" s="7"/>
      <c r="BO262" s="7"/>
      <c r="BP262" s="7"/>
    </row>
    <row r="263" spans="1:68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7"/>
      <c r="BJ263" s="7"/>
      <c r="BK263" s="7"/>
      <c r="BL263" s="7"/>
      <c r="BM263" s="7"/>
      <c r="BN263" s="7"/>
      <c r="BO263" s="7"/>
      <c r="BP263" s="7"/>
    </row>
    <row r="264" spans="1:68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7"/>
      <c r="BJ264" s="7"/>
      <c r="BK264" s="7"/>
      <c r="BL264" s="7"/>
      <c r="BM264" s="7"/>
      <c r="BN264" s="7"/>
      <c r="BO264" s="7"/>
      <c r="BP264" s="7"/>
    </row>
    <row r="265" spans="1:68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7"/>
      <c r="BJ265" s="7"/>
      <c r="BK265" s="7"/>
      <c r="BL265" s="7"/>
      <c r="BM265" s="7"/>
      <c r="BN265" s="7"/>
      <c r="BO265" s="7"/>
      <c r="BP265" s="7"/>
    </row>
    <row r="266" spans="1:68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7"/>
      <c r="BJ266" s="7"/>
      <c r="BK266" s="7"/>
      <c r="BL266" s="7"/>
      <c r="BM266" s="7"/>
      <c r="BN266" s="7"/>
      <c r="BO266" s="7"/>
      <c r="BP266" s="7"/>
    </row>
    <row r="267" spans="1:68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7"/>
      <c r="BJ267" s="7"/>
      <c r="BK267" s="7"/>
      <c r="BL267" s="7"/>
      <c r="BM267" s="7"/>
      <c r="BN267" s="7"/>
      <c r="BO267" s="7"/>
      <c r="BP267" s="7"/>
    </row>
    <row r="268" spans="1: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7"/>
      <c r="BJ268" s="7"/>
      <c r="BK268" s="7"/>
      <c r="BL268" s="7"/>
      <c r="BM268" s="7"/>
      <c r="BN268" s="7"/>
      <c r="BO268" s="7"/>
      <c r="BP268" s="7"/>
    </row>
    <row r="269" spans="1:68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7"/>
      <c r="BJ269" s="7"/>
      <c r="BK269" s="7"/>
      <c r="BL269" s="7"/>
      <c r="BM269" s="7"/>
      <c r="BN269" s="7"/>
      <c r="BO269" s="7"/>
      <c r="BP269" s="7"/>
    </row>
    <row r="270" spans="1:68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7"/>
      <c r="BJ270" s="7"/>
      <c r="BK270" s="7"/>
      <c r="BL270" s="7"/>
      <c r="BM270" s="7"/>
      <c r="BN270" s="7"/>
      <c r="BO270" s="7"/>
      <c r="BP270" s="7"/>
    </row>
    <row r="271" spans="1:68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7"/>
      <c r="BJ271" s="7"/>
      <c r="BK271" s="7"/>
      <c r="BL271" s="7"/>
      <c r="BM271" s="7"/>
      <c r="BN271" s="7"/>
      <c r="BO271" s="7"/>
      <c r="BP271" s="7"/>
    </row>
    <row r="272" spans="1:68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7"/>
      <c r="BJ272" s="7"/>
      <c r="BK272" s="7"/>
      <c r="BL272" s="7"/>
      <c r="BM272" s="7"/>
      <c r="BN272" s="7"/>
      <c r="BO272" s="7"/>
      <c r="BP272" s="7"/>
    </row>
    <row r="273" spans="1:68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7"/>
      <c r="BJ273" s="7"/>
      <c r="BK273" s="7"/>
      <c r="BL273" s="7"/>
      <c r="BM273" s="7"/>
      <c r="BN273" s="7"/>
      <c r="BO273" s="7"/>
      <c r="BP273" s="7"/>
    </row>
    <row r="274" spans="1:68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7"/>
      <c r="BJ274" s="7"/>
      <c r="BK274" s="7"/>
      <c r="BL274" s="7"/>
      <c r="BM274" s="7"/>
      <c r="BN274" s="7"/>
      <c r="BO274" s="7"/>
      <c r="BP274" s="7"/>
    </row>
    <row r="275" spans="1:68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7"/>
      <c r="BJ275" s="7"/>
      <c r="BK275" s="7"/>
      <c r="BL275" s="7"/>
      <c r="BM275" s="7"/>
      <c r="BN275" s="7"/>
      <c r="BO275" s="7"/>
      <c r="BP275" s="7"/>
    </row>
    <row r="276" spans="1:68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7"/>
      <c r="BJ276" s="7"/>
      <c r="BK276" s="7"/>
      <c r="BL276" s="7"/>
      <c r="BM276" s="7"/>
      <c r="BN276" s="7"/>
      <c r="BO276" s="7"/>
      <c r="BP276" s="7"/>
    </row>
    <row r="277" spans="1:68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7"/>
      <c r="BJ277" s="7"/>
      <c r="BK277" s="7"/>
      <c r="BL277" s="7"/>
      <c r="BM277" s="7"/>
      <c r="BN277" s="7"/>
      <c r="BO277" s="7"/>
      <c r="BP277" s="7"/>
    </row>
    <row r="278" spans="1:6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7"/>
      <c r="BJ278" s="7"/>
      <c r="BK278" s="7"/>
      <c r="BL278" s="7"/>
      <c r="BM278" s="7"/>
      <c r="BN278" s="7"/>
      <c r="BO278" s="7"/>
      <c r="BP278" s="7"/>
    </row>
    <row r="279" spans="1:68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7"/>
      <c r="BJ279" s="7"/>
      <c r="BK279" s="7"/>
      <c r="BL279" s="7"/>
      <c r="BM279" s="7"/>
      <c r="BN279" s="7"/>
      <c r="BO279" s="7"/>
      <c r="BP279" s="7"/>
    </row>
    <row r="280" spans="1:68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7"/>
      <c r="BJ280" s="7"/>
      <c r="BK280" s="7"/>
      <c r="BL280" s="7"/>
      <c r="BM280" s="7"/>
      <c r="BN280" s="7"/>
      <c r="BO280" s="7"/>
      <c r="BP280" s="7"/>
    </row>
    <row r="281" spans="1:68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7"/>
      <c r="BJ281" s="7"/>
      <c r="BK281" s="7"/>
      <c r="BL281" s="7"/>
      <c r="BM281" s="7"/>
      <c r="BN281" s="7"/>
      <c r="BO281" s="7"/>
      <c r="BP281" s="7"/>
    </row>
    <row r="282" spans="1:68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7"/>
      <c r="BJ282" s="7"/>
      <c r="BK282" s="7"/>
      <c r="BL282" s="7"/>
      <c r="BM282" s="7"/>
      <c r="BN282" s="7"/>
      <c r="BO282" s="7"/>
      <c r="BP282" s="7"/>
    </row>
    <row r="283" spans="1:68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7"/>
      <c r="BJ283" s="7"/>
      <c r="BK283" s="7"/>
      <c r="BL283" s="7"/>
      <c r="BM283" s="7"/>
      <c r="BN283" s="7"/>
      <c r="BO283" s="7"/>
      <c r="BP283" s="7"/>
    </row>
    <row r="284" spans="1:68" ht="15.75" customHeight="1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0"/>
      <c r="BJ284" s="40"/>
      <c r="BK284" s="40"/>
      <c r="BL284" s="40"/>
      <c r="BM284" s="40"/>
      <c r="BN284" s="40"/>
      <c r="BO284" s="40"/>
      <c r="BP284" s="40"/>
    </row>
    <row r="285" spans="1:68" ht="15.75" customHeight="1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0"/>
      <c r="BJ285" s="40"/>
      <c r="BK285" s="40"/>
      <c r="BL285" s="40"/>
      <c r="BM285" s="40"/>
      <c r="BN285" s="40"/>
      <c r="BO285" s="40"/>
      <c r="BP285" s="40"/>
    </row>
    <row r="286" spans="1:68" ht="15.75" customHeight="1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0"/>
      <c r="BJ286" s="40"/>
      <c r="BK286" s="40"/>
      <c r="BL286" s="40"/>
      <c r="BM286" s="40"/>
      <c r="BN286" s="40"/>
      <c r="BO286" s="40"/>
      <c r="BP286" s="40"/>
    </row>
    <row r="287" spans="1:68" ht="15.75" customHeight="1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0"/>
      <c r="BJ287" s="40"/>
      <c r="BK287" s="40"/>
      <c r="BL287" s="40"/>
      <c r="BM287" s="40"/>
      <c r="BN287" s="40"/>
      <c r="BO287" s="40"/>
      <c r="BP287" s="40"/>
    </row>
    <row r="288" spans="1:68" ht="15.75" customHeight="1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0"/>
      <c r="BJ288" s="40"/>
      <c r="BK288" s="40"/>
      <c r="BL288" s="40"/>
      <c r="BM288" s="40"/>
      <c r="BN288" s="40"/>
      <c r="BO288" s="40"/>
      <c r="BP288" s="40"/>
    </row>
    <row r="289" spans="1:68" ht="15.75" customHeight="1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0"/>
      <c r="BJ289" s="40"/>
      <c r="BK289" s="40"/>
      <c r="BL289" s="40"/>
      <c r="BM289" s="40"/>
      <c r="BN289" s="40"/>
      <c r="BO289" s="40"/>
      <c r="BP289" s="40"/>
    </row>
    <row r="290" spans="1:68" ht="15.75" customHeight="1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0"/>
      <c r="BJ290" s="40"/>
      <c r="BK290" s="40"/>
      <c r="BL290" s="40"/>
      <c r="BM290" s="40"/>
      <c r="BN290" s="40"/>
      <c r="BO290" s="40"/>
      <c r="BP290" s="40"/>
    </row>
    <row r="291" spans="1:68" ht="15.75" customHeight="1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0"/>
      <c r="BJ291" s="40"/>
      <c r="BK291" s="40"/>
      <c r="BL291" s="40"/>
      <c r="BM291" s="40"/>
      <c r="BN291" s="40"/>
      <c r="BO291" s="40"/>
      <c r="BP291" s="40"/>
    </row>
    <row r="292" spans="1:68" ht="15.75" customHeight="1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0"/>
      <c r="BJ292" s="40"/>
      <c r="BK292" s="40"/>
      <c r="BL292" s="40"/>
      <c r="BM292" s="40"/>
      <c r="BN292" s="40"/>
      <c r="BO292" s="40"/>
      <c r="BP292" s="40"/>
    </row>
    <row r="293" spans="1:68" ht="15.75" customHeight="1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0"/>
      <c r="BJ293" s="40"/>
      <c r="BK293" s="40"/>
      <c r="BL293" s="40"/>
      <c r="BM293" s="40"/>
      <c r="BN293" s="40"/>
      <c r="BO293" s="40"/>
      <c r="BP293" s="40"/>
    </row>
    <row r="294" spans="1:68" ht="15.75" customHeight="1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0"/>
      <c r="BJ294" s="40"/>
      <c r="BK294" s="40"/>
      <c r="BL294" s="40"/>
      <c r="BM294" s="40"/>
      <c r="BN294" s="40"/>
      <c r="BO294" s="40"/>
      <c r="BP294" s="40"/>
    </row>
    <row r="295" spans="1:68" ht="15.75" customHeight="1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0"/>
      <c r="BJ295" s="40"/>
      <c r="BK295" s="40"/>
      <c r="BL295" s="40"/>
      <c r="BM295" s="40"/>
      <c r="BN295" s="40"/>
      <c r="BO295" s="40"/>
      <c r="BP295" s="40"/>
    </row>
    <row r="296" spans="1:68" ht="15.75" customHeight="1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0"/>
      <c r="BJ296" s="40"/>
      <c r="BK296" s="40"/>
      <c r="BL296" s="40"/>
      <c r="BM296" s="40"/>
      <c r="BN296" s="40"/>
      <c r="BO296" s="40"/>
      <c r="BP296" s="40"/>
    </row>
    <row r="297" spans="1:68" ht="15.75" customHeight="1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0"/>
      <c r="BJ297" s="40"/>
      <c r="BK297" s="40"/>
      <c r="BL297" s="40"/>
      <c r="BM297" s="40"/>
      <c r="BN297" s="40"/>
      <c r="BO297" s="40"/>
      <c r="BP297" s="40"/>
    </row>
    <row r="298" spans="1:68" ht="15.75" customHeight="1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0"/>
      <c r="BJ298" s="40"/>
      <c r="BK298" s="40"/>
      <c r="BL298" s="40"/>
      <c r="BM298" s="40"/>
      <c r="BN298" s="40"/>
      <c r="BO298" s="40"/>
      <c r="BP298" s="40"/>
    </row>
    <row r="299" spans="1:68" ht="15.75" customHeight="1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0"/>
      <c r="BJ299" s="40"/>
      <c r="BK299" s="40"/>
      <c r="BL299" s="40"/>
      <c r="BM299" s="40"/>
      <c r="BN299" s="40"/>
      <c r="BO299" s="40"/>
      <c r="BP299" s="40"/>
    </row>
    <row r="300" spans="1:68" ht="15.75" customHeight="1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0"/>
      <c r="BJ300" s="40"/>
      <c r="BK300" s="40"/>
      <c r="BL300" s="40"/>
      <c r="BM300" s="40"/>
      <c r="BN300" s="40"/>
      <c r="BO300" s="40"/>
      <c r="BP300" s="40"/>
    </row>
    <row r="301" spans="1:68" ht="15.75" customHeight="1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0"/>
      <c r="BJ301" s="40"/>
      <c r="BK301" s="40"/>
      <c r="BL301" s="40"/>
      <c r="BM301" s="40"/>
      <c r="BN301" s="40"/>
      <c r="BO301" s="40"/>
      <c r="BP301" s="40"/>
    </row>
    <row r="302" spans="1:68" ht="15.75" customHeight="1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0"/>
      <c r="BJ302" s="40"/>
      <c r="BK302" s="40"/>
      <c r="BL302" s="40"/>
      <c r="BM302" s="40"/>
      <c r="BN302" s="40"/>
      <c r="BO302" s="40"/>
      <c r="BP302" s="40"/>
    </row>
    <row r="303" spans="1:68" ht="15.75" customHeight="1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0"/>
      <c r="BJ303" s="40"/>
      <c r="BK303" s="40"/>
      <c r="BL303" s="40"/>
      <c r="BM303" s="40"/>
      <c r="BN303" s="40"/>
      <c r="BO303" s="40"/>
      <c r="BP303" s="40"/>
    </row>
    <row r="304" spans="1:68" ht="15.75" customHeight="1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0"/>
      <c r="BJ304" s="40"/>
      <c r="BK304" s="40"/>
      <c r="BL304" s="40"/>
      <c r="BM304" s="40"/>
      <c r="BN304" s="40"/>
      <c r="BO304" s="40"/>
      <c r="BP304" s="40"/>
    </row>
    <row r="305" spans="1:68" ht="15.75" customHeight="1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0"/>
      <c r="BJ305" s="40"/>
      <c r="BK305" s="40"/>
      <c r="BL305" s="40"/>
      <c r="BM305" s="40"/>
      <c r="BN305" s="40"/>
      <c r="BO305" s="40"/>
      <c r="BP305" s="40"/>
    </row>
    <row r="306" spans="1:68" ht="15.75" customHeight="1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0"/>
      <c r="BJ306" s="40"/>
      <c r="BK306" s="40"/>
      <c r="BL306" s="40"/>
      <c r="BM306" s="40"/>
      <c r="BN306" s="40"/>
      <c r="BO306" s="40"/>
      <c r="BP306" s="40"/>
    </row>
    <row r="307" spans="1:68" ht="15.75" customHeight="1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0"/>
      <c r="BJ307" s="40"/>
      <c r="BK307" s="40"/>
      <c r="BL307" s="40"/>
      <c r="BM307" s="40"/>
      <c r="BN307" s="40"/>
      <c r="BO307" s="40"/>
      <c r="BP307" s="40"/>
    </row>
    <row r="308" spans="1:68" ht="15.75" customHeight="1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0"/>
      <c r="BJ308" s="40"/>
      <c r="BK308" s="40"/>
      <c r="BL308" s="40"/>
      <c r="BM308" s="40"/>
      <c r="BN308" s="40"/>
      <c r="BO308" s="40"/>
      <c r="BP308" s="40"/>
    </row>
    <row r="309" spans="1:68" ht="15.75" customHeight="1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0"/>
      <c r="BJ309" s="40"/>
      <c r="BK309" s="40"/>
      <c r="BL309" s="40"/>
      <c r="BM309" s="40"/>
      <c r="BN309" s="40"/>
      <c r="BO309" s="40"/>
      <c r="BP309" s="40"/>
    </row>
    <row r="310" spans="1:68" ht="15.75" customHeight="1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0"/>
      <c r="BJ310" s="40"/>
      <c r="BK310" s="40"/>
      <c r="BL310" s="40"/>
      <c r="BM310" s="40"/>
      <c r="BN310" s="40"/>
      <c r="BO310" s="40"/>
      <c r="BP310" s="40"/>
    </row>
    <row r="311" spans="1:68" ht="15.75" customHeight="1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0"/>
      <c r="BJ311" s="40"/>
      <c r="BK311" s="40"/>
      <c r="BL311" s="40"/>
      <c r="BM311" s="40"/>
      <c r="BN311" s="40"/>
      <c r="BO311" s="40"/>
      <c r="BP311" s="40"/>
    </row>
    <row r="312" spans="1:68" ht="15.75" customHeight="1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0"/>
      <c r="BJ312" s="40"/>
      <c r="BK312" s="40"/>
      <c r="BL312" s="40"/>
      <c r="BM312" s="40"/>
      <c r="BN312" s="40"/>
      <c r="BO312" s="40"/>
      <c r="BP312" s="40"/>
    </row>
    <row r="313" spans="1:68" ht="15.75" customHeight="1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0"/>
      <c r="BJ313" s="40"/>
      <c r="BK313" s="40"/>
      <c r="BL313" s="40"/>
      <c r="BM313" s="40"/>
      <c r="BN313" s="40"/>
      <c r="BO313" s="40"/>
      <c r="BP313" s="40"/>
    </row>
    <row r="314" spans="1:68" ht="15.75" customHeight="1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0"/>
      <c r="BJ314" s="40"/>
      <c r="BK314" s="40"/>
      <c r="BL314" s="40"/>
      <c r="BM314" s="40"/>
      <c r="BN314" s="40"/>
      <c r="BO314" s="40"/>
      <c r="BP314" s="40"/>
    </row>
    <row r="315" spans="1:68" ht="15.75" customHeight="1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0"/>
      <c r="BJ315" s="40"/>
      <c r="BK315" s="40"/>
      <c r="BL315" s="40"/>
      <c r="BM315" s="40"/>
      <c r="BN315" s="40"/>
      <c r="BO315" s="40"/>
      <c r="BP315" s="40"/>
    </row>
    <row r="316" spans="1:68" ht="15.75" customHeight="1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0"/>
      <c r="BJ316" s="40"/>
      <c r="BK316" s="40"/>
      <c r="BL316" s="40"/>
      <c r="BM316" s="40"/>
      <c r="BN316" s="40"/>
      <c r="BO316" s="40"/>
      <c r="BP316" s="40"/>
    </row>
    <row r="317" spans="1:68" ht="15.75" customHeight="1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0"/>
      <c r="BJ317" s="40"/>
      <c r="BK317" s="40"/>
      <c r="BL317" s="40"/>
      <c r="BM317" s="40"/>
      <c r="BN317" s="40"/>
      <c r="BO317" s="40"/>
      <c r="BP317" s="40"/>
    </row>
    <row r="318" spans="1:68" ht="15.75" customHeight="1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0"/>
      <c r="BJ318" s="40"/>
      <c r="BK318" s="40"/>
      <c r="BL318" s="40"/>
      <c r="BM318" s="40"/>
      <c r="BN318" s="40"/>
      <c r="BO318" s="40"/>
      <c r="BP318" s="40"/>
    </row>
    <row r="319" spans="1:68" ht="15.75" customHeight="1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0"/>
      <c r="BJ319" s="40"/>
      <c r="BK319" s="40"/>
      <c r="BL319" s="40"/>
      <c r="BM319" s="40"/>
      <c r="BN319" s="40"/>
      <c r="BO319" s="40"/>
      <c r="BP319" s="40"/>
    </row>
    <row r="320" spans="1:68" ht="15.75" customHeight="1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0"/>
      <c r="BJ320" s="40"/>
      <c r="BK320" s="40"/>
      <c r="BL320" s="40"/>
      <c r="BM320" s="40"/>
      <c r="BN320" s="40"/>
      <c r="BO320" s="40"/>
      <c r="BP320" s="40"/>
    </row>
    <row r="321" spans="1:68" ht="15.75" customHeight="1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0"/>
      <c r="BJ321" s="40"/>
      <c r="BK321" s="40"/>
      <c r="BL321" s="40"/>
      <c r="BM321" s="40"/>
      <c r="BN321" s="40"/>
      <c r="BO321" s="40"/>
      <c r="BP321" s="40"/>
    </row>
    <row r="322" spans="1:68" ht="15.75" customHeight="1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0"/>
      <c r="BJ322" s="40"/>
      <c r="BK322" s="40"/>
      <c r="BL322" s="40"/>
      <c r="BM322" s="40"/>
      <c r="BN322" s="40"/>
      <c r="BO322" s="40"/>
      <c r="BP322" s="40"/>
    </row>
    <row r="323" spans="1:68" ht="15.75" customHeight="1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0"/>
      <c r="BJ323" s="40"/>
      <c r="BK323" s="40"/>
      <c r="BL323" s="40"/>
      <c r="BM323" s="40"/>
      <c r="BN323" s="40"/>
      <c r="BO323" s="40"/>
      <c r="BP323" s="40"/>
    </row>
    <row r="324" spans="1:68" ht="15.75" customHeight="1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0"/>
      <c r="BJ324" s="40"/>
      <c r="BK324" s="40"/>
      <c r="BL324" s="40"/>
      <c r="BM324" s="40"/>
      <c r="BN324" s="40"/>
      <c r="BO324" s="40"/>
      <c r="BP324" s="40"/>
    </row>
    <row r="325" spans="1:68" ht="15.75" customHeight="1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0"/>
      <c r="BJ325" s="40"/>
      <c r="BK325" s="40"/>
      <c r="BL325" s="40"/>
      <c r="BM325" s="40"/>
      <c r="BN325" s="40"/>
      <c r="BO325" s="40"/>
      <c r="BP325" s="40"/>
    </row>
    <row r="326" spans="1:68" ht="15.75" customHeight="1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0"/>
      <c r="BJ326" s="40"/>
      <c r="BK326" s="40"/>
      <c r="BL326" s="40"/>
      <c r="BM326" s="40"/>
      <c r="BN326" s="40"/>
      <c r="BO326" s="40"/>
      <c r="BP326" s="40"/>
    </row>
    <row r="327" spans="1:68" ht="15.75" customHeight="1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0"/>
      <c r="BJ327" s="40"/>
      <c r="BK327" s="40"/>
      <c r="BL327" s="40"/>
      <c r="BM327" s="40"/>
      <c r="BN327" s="40"/>
      <c r="BO327" s="40"/>
      <c r="BP327" s="40"/>
    </row>
    <row r="328" spans="1:68" ht="15.75" customHeight="1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0"/>
      <c r="BJ328" s="40"/>
      <c r="BK328" s="40"/>
      <c r="BL328" s="40"/>
      <c r="BM328" s="40"/>
      <c r="BN328" s="40"/>
      <c r="BO328" s="40"/>
      <c r="BP328" s="40"/>
    </row>
    <row r="329" spans="1:68" ht="15.75" customHeight="1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0"/>
      <c r="BJ329" s="40"/>
      <c r="BK329" s="40"/>
      <c r="BL329" s="40"/>
      <c r="BM329" s="40"/>
      <c r="BN329" s="40"/>
      <c r="BO329" s="40"/>
      <c r="BP329" s="40"/>
    </row>
    <row r="330" spans="1:68" ht="15.75" customHeight="1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0"/>
      <c r="BJ330" s="40"/>
      <c r="BK330" s="40"/>
      <c r="BL330" s="40"/>
      <c r="BM330" s="40"/>
      <c r="BN330" s="40"/>
      <c r="BO330" s="40"/>
      <c r="BP330" s="40"/>
    </row>
    <row r="331" spans="1:68" ht="15.75" customHeight="1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0"/>
      <c r="BJ331" s="40"/>
      <c r="BK331" s="40"/>
      <c r="BL331" s="40"/>
      <c r="BM331" s="40"/>
      <c r="BN331" s="40"/>
      <c r="BO331" s="40"/>
      <c r="BP331" s="40"/>
    </row>
    <row r="332" spans="1:68" ht="15.75" customHeight="1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0"/>
      <c r="BJ332" s="40"/>
      <c r="BK332" s="40"/>
      <c r="BL332" s="40"/>
      <c r="BM332" s="40"/>
      <c r="BN332" s="40"/>
      <c r="BO332" s="40"/>
      <c r="BP332" s="40"/>
    </row>
    <row r="333" spans="1:68" ht="15.75" customHeight="1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0"/>
      <c r="BJ333" s="40"/>
      <c r="BK333" s="40"/>
      <c r="BL333" s="40"/>
      <c r="BM333" s="40"/>
      <c r="BN333" s="40"/>
      <c r="BO333" s="40"/>
      <c r="BP333" s="40"/>
    </row>
    <row r="334" spans="1:68" ht="15.75" customHeight="1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0"/>
      <c r="BJ334" s="40"/>
      <c r="BK334" s="40"/>
      <c r="BL334" s="40"/>
      <c r="BM334" s="40"/>
      <c r="BN334" s="40"/>
      <c r="BO334" s="40"/>
      <c r="BP334" s="40"/>
    </row>
    <row r="335" spans="1:68" ht="15.75" customHeight="1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0"/>
      <c r="BJ335" s="40"/>
      <c r="BK335" s="40"/>
      <c r="BL335" s="40"/>
      <c r="BM335" s="40"/>
      <c r="BN335" s="40"/>
      <c r="BO335" s="40"/>
      <c r="BP335" s="40"/>
    </row>
    <row r="336" spans="1:68" ht="15.75" customHeight="1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0"/>
      <c r="BJ336" s="40"/>
      <c r="BK336" s="40"/>
      <c r="BL336" s="40"/>
      <c r="BM336" s="40"/>
      <c r="BN336" s="40"/>
      <c r="BO336" s="40"/>
      <c r="BP336" s="40"/>
    </row>
    <row r="337" spans="1:68" ht="15.75" customHeight="1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0"/>
      <c r="BJ337" s="40"/>
      <c r="BK337" s="40"/>
      <c r="BL337" s="40"/>
      <c r="BM337" s="40"/>
      <c r="BN337" s="40"/>
      <c r="BO337" s="40"/>
      <c r="BP337" s="40"/>
    </row>
    <row r="338" spans="1:68" ht="15.75" customHeight="1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0"/>
      <c r="BJ338" s="40"/>
      <c r="BK338" s="40"/>
      <c r="BL338" s="40"/>
      <c r="BM338" s="40"/>
      <c r="BN338" s="40"/>
      <c r="BO338" s="40"/>
      <c r="BP338" s="40"/>
    </row>
    <row r="339" spans="1:68" ht="15.75" customHeight="1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0"/>
      <c r="BJ339" s="40"/>
      <c r="BK339" s="40"/>
      <c r="BL339" s="40"/>
      <c r="BM339" s="40"/>
      <c r="BN339" s="40"/>
      <c r="BO339" s="40"/>
      <c r="BP339" s="40"/>
    </row>
    <row r="340" spans="1:68" ht="15.75" customHeight="1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0"/>
      <c r="BJ340" s="40"/>
      <c r="BK340" s="40"/>
      <c r="BL340" s="40"/>
      <c r="BM340" s="40"/>
      <c r="BN340" s="40"/>
      <c r="BO340" s="40"/>
      <c r="BP340" s="40"/>
    </row>
    <row r="341" spans="1:68" ht="15.75" customHeight="1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0"/>
      <c r="BJ341" s="40"/>
      <c r="BK341" s="40"/>
      <c r="BL341" s="40"/>
      <c r="BM341" s="40"/>
      <c r="BN341" s="40"/>
      <c r="BO341" s="40"/>
      <c r="BP341" s="40"/>
    </row>
    <row r="342" spans="1:68" ht="15.75" customHeight="1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0"/>
      <c r="BJ342" s="40"/>
      <c r="BK342" s="40"/>
      <c r="BL342" s="40"/>
      <c r="BM342" s="40"/>
      <c r="BN342" s="40"/>
      <c r="BO342" s="40"/>
      <c r="BP342" s="40"/>
    </row>
    <row r="343" spans="1:68" ht="15.75" customHeight="1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0"/>
      <c r="BJ343" s="40"/>
      <c r="BK343" s="40"/>
      <c r="BL343" s="40"/>
      <c r="BM343" s="40"/>
      <c r="BN343" s="40"/>
      <c r="BO343" s="40"/>
      <c r="BP343" s="40"/>
    </row>
    <row r="344" spans="1:68" ht="15.75" customHeight="1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0"/>
      <c r="BJ344" s="40"/>
      <c r="BK344" s="40"/>
      <c r="BL344" s="40"/>
      <c r="BM344" s="40"/>
      <c r="BN344" s="40"/>
      <c r="BO344" s="40"/>
      <c r="BP344" s="40"/>
    </row>
    <row r="345" spans="1:68" ht="15.75" customHeight="1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0"/>
      <c r="BJ345" s="40"/>
      <c r="BK345" s="40"/>
      <c r="BL345" s="40"/>
      <c r="BM345" s="40"/>
      <c r="BN345" s="40"/>
      <c r="BO345" s="40"/>
      <c r="BP345" s="40"/>
    </row>
    <row r="346" spans="1:68" ht="15.75" customHeight="1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0"/>
      <c r="BJ346" s="40"/>
      <c r="BK346" s="40"/>
      <c r="BL346" s="40"/>
      <c r="BM346" s="40"/>
      <c r="BN346" s="40"/>
      <c r="BO346" s="40"/>
      <c r="BP346" s="40"/>
    </row>
    <row r="347" spans="1:68" ht="15.75" customHeight="1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0"/>
      <c r="BJ347" s="40"/>
      <c r="BK347" s="40"/>
      <c r="BL347" s="40"/>
      <c r="BM347" s="40"/>
      <c r="BN347" s="40"/>
      <c r="BO347" s="40"/>
      <c r="BP347" s="40"/>
    </row>
    <row r="348" spans="1:68" ht="15.75" customHeight="1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0"/>
      <c r="BJ348" s="40"/>
      <c r="BK348" s="40"/>
      <c r="BL348" s="40"/>
      <c r="BM348" s="40"/>
      <c r="BN348" s="40"/>
      <c r="BO348" s="40"/>
      <c r="BP348" s="40"/>
    </row>
    <row r="349" spans="1:68" ht="15.75" customHeight="1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0"/>
      <c r="BJ349" s="40"/>
      <c r="BK349" s="40"/>
      <c r="BL349" s="40"/>
      <c r="BM349" s="40"/>
      <c r="BN349" s="40"/>
      <c r="BO349" s="40"/>
      <c r="BP349" s="40"/>
    </row>
    <row r="350" spans="1:68" ht="15.75" customHeight="1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0"/>
      <c r="BJ350" s="40"/>
      <c r="BK350" s="40"/>
      <c r="BL350" s="40"/>
      <c r="BM350" s="40"/>
      <c r="BN350" s="40"/>
      <c r="BO350" s="40"/>
      <c r="BP350" s="40"/>
    </row>
    <row r="351" spans="1:68" ht="15.75" customHeight="1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0"/>
      <c r="BJ351" s="40"/>
      <c r="BK351" s="40"/>
      <c r="BL351" s="40"/>
      <c r="BM351" s="40"/>
      <c r="BN351" s="40"/>
      <c r="BO351" s="40"/>
      <c r="BP351" s="40"/>
    </row>
    <row r="352" spans="1:68" ht="15.75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42"/>
      <c r="BJ352" s="42"/>
      <c r="BK352" s="42"/>
      <c r="BL352" s="42"/>
      <c r="BM352" s="42"/>
      <c r="BN352" s="42"/>
      <c r="BO352" s="42"/>
      <c r="BP352" s="42"/>
    </row>
    <row r="353" spans="1:68" ht="15.75" customHeight="1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42"/>
      <c r="BJ353" s="42"/>
      <c r="BK353" s="42"/>
      <c r="BL353" s="42"/>
      <c r="BM353" s="42"/>
      <c r="BN353" s="42"/>
      <c r="BO353" s="42"/>
      <c r="BP353" s="42"/>
    </row>
    <row r="354" spans="1:68" ht="15.75" customHeight="1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42"/>
      <c r="BJ354" s="42"/>
      <c r="BK354" s="42"/>
      <c r="BL354" s="42"/>
      <c r="BM354" s="42"/>
      <c r="BN354" s="42"/>
      <c r="BO354" s="42"/>
      <c r="BP354" s="42"/>
    </row>
    <row r="355" spans="1:68" ht="15.75" customHeight="1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42"/>
      <c r="BJ355" s="42"/>
      <c r="BK355" s="42"/>
      <c r="BL355" s="42"/>
      <c r="BM355" s="42"/>
      <c r="BN355" s="42"/>
      <c r="BO355" s="42"/>
      <c r="BP355" s="42"/>
    </row>
    <row r="356" spans="1:68" ht="15.75" customHeight="1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42"/>
      <c r="BJ356" s="42"/>
      <c r="BK356" s="42"/>
      <c r="BL356" s="42"/>
      <c r="BM356" s="42"/>
      <c r="BN356" s="42"/>
      <c r="BO356" s="42"/>
      <c r="BP356" s="42"/>
    </row>
    <row r="357" spans="1:68" ht="15.75" customHeight="1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42"/>
      <c r="BJ357" s="42"/>
      <c r="BK357" s="42"/>
      <c r="BL357" s="42"/>
      <c r="BM357" s="42"/>
      <c r="BN357" s="42"/>
      <c r="BO357" s="42"/>
      <c r="BP357" s="42"/>
    </row>
    <row r="358" spans="1:68" ht="15.75" customHeight="1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42"/>
      <c r="BJ358" s="42"/>
      <c r="BK358" s="42"/>
      <c r="BL358" s="42"/>
      <c r="BM358" s="42"/>
      <c r="BN358" s="42"/>
      <c r="BO358" s="42"/>
      <c r="BP358" s="42"/>
    </row>
    <row r="359" spans="1:68" ht="15.75" customHeight="1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42"/>
      <c r="BJ359" s="42"/>
      <c r="BK359" s="42"/>
      <c r="BL359" s="42"/>
      <c r="BM359" s="42"/>
      <c r="BN359" s="42"/>
      <c r="BO359" s="42"/>
      <c r="BP359" s="42"/>
    </row>
    <row r="360" spans="1:68" ht="15.75" customHeight="1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42"/>
      <c r="BJ360" s="42"/>
      <c r="BK360" s="42"/>
      <c r="BL360" s="42"/>
      <c r="BM360" s="42"/>
      <c r="BN360" s="42"/>
      <c r="BO360" s="42"/>
      <c r="BP360" s="42"/>
    </row>
    <row r="361" spans="1:68" ht="15.75" customHeight="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42"/>
      <c r="BJ361" s="42"/>
      <c r="BK361" s="42"/>
      <c r="BL361" s="42"/>
      <c r="BM361" s="42"/>
      <c r="BN361" s="42"/>
      <c r="BO361" s="42"/>
      <c r="BP361" s="42"/>
    </row>
  </sheetData>
  <mergeCells count="1336">
    <mergeCell ref="R92:S92"/>
    <mergeCell ref="T92:U92"/>
    <mergeCell ref="V92:W92"/>
    <mergeCell ref="X93:Y93"/>
    <mergeCell ref="R93:S93"/>
    <mergeCell ref="T93:U93"/>
    <mergeCell ref="V93:W93"/>
    <mergeCell ref="V94:W94"/>
    <mergeCell ref="X94:Y94"/>
    <mergeCell ref="Z94:AA94"/>
    <mergeCell ref="AB94:AC94"/>
    <mergeCell ref="AD94:AE94"/>
    <mergeCell ref="A93:B93"/>
    <mergeCell ref="C93:M93"/>
    <mergeCell ref="N93:O93"/>
    <mergeCell ref="P93:Q93"/>
    <mergeCell ref="Z93:AA93"/>
    <mergeCell ref="Z89:AA89"/>
    <mergeCell ref="AB89:AC89"/>
    <mergeCell ref="AD89:AE89"/>
    <mergeCell ref="AF94:AG94"/>
    <mergeCell ref="A94:B94"/>
    <mergeCell ref="C94:M94"/>
    <mergeCell ref="N94:O94"/>
    <mergeCell ref="P94:Q94"/>
    <mergeCell ref="R94:S94"/>
    <mergeCell ref="T94:U94"/>
    <mergeCell ref="AF89:AG89"/>
    <mergeCell ref="AJ89:AK89"/>
    <mergeCell ref="A89:B89"/>
    <mergeCell ref="C89:M89"/>
    <mergeCell ref="N89:O89"/>
    <mergeCell ref="P89:Q89"/>
    <mergeCell ref="R89:S89"/>
    <mergeCell ref="T89:U89"/>
    <mergeCell ref="V89:W89"/>
    <mergeCell ref="X89:Y89"/>
    <mergeCell ref="T91:U91"/>
    <mergeCell ref="V91:W91"/>
    <mergeCell ref="X91:Y91"/>
    <mergeCell ref="Z91:AA91"/>
    <mergeCell ref="AB91:AC91"/>
    <mergeCell ref="AD91:AE91"/>
    <mergeCell ref="A84:B84"/>
    <mergeCell ref="C84:M84"/>
    <mergeCell ref="N84:O84"/>
    <mergeCell ref="P84:Q84"/>
    <mergeCell ref="AF91:AG91"/>
    <mergeCell ref="A91:B91"/>
    <mergeCell ref="C91:M91"/>
    <mergeCell ref="N91:O91"/>
    <mergeCell ref="P91:Q91"/>
    <mergeCell ref="R91:S91"/>
    <mergeCell ref="V84:W84"/>
    <mergeCell ref="AP86:AQ86"/>
    <mergeCell ref="R85:S85"/>
    <mergeCell ref="T85:U85"/>
    <mergeCell ref="V85:W85"/>
    <mergeCell ref="AB86:AC86"/>
    <mergeCell ref="AD86:AE86"/>
    <mergeCell ref="AF86:AG86"/>
    <mergeCell ref="AP87:AQ87"/>
    <mergeCell ref="X84:Y84"/>
    <mergeCell ref="Z84:AA84"/>
    <mergeCell ref="AB84:AC84"/>
    <mergeCell ref="AD84:AE84"/>
    <mergeCell ref="AF84:AG84"/>
    <mergeCell ref="AL84:AM84"/>
    <mergeCell ref="AL85:AM85"/>
    <mergeCell ref="X87:Y87"/>
    <mergeCell ref="Z87:AA87"/>
    <mergeCell ref="AF87:AG87"/>
    <mergeCell ref="X85:Y85"/>
    <mergeCell ref="Z85:AA85"/>
    <mergeCell ref="AB85:AC85"/>
    <mergeCell ref="AD85:AE85"/>
    <mergeCell ref="AF85:AG85"/>
    <mergeCell ref="X86:Y86"/>
    <mergeCell ref="Z86:AA86"/>
    <mergeCell ref="A85:B85"/>
    <mergeCell ref="C85:M85"/>
    <mergeCell ref="N85:O85"/>
    <mergeCell ref="P85:Q85"/>
    <mergeCell ref="AB87:AC87"/>
    <mergeCell ref="AD87:AE87"/>
    <mergeCell ref="AT88:AU88"/>
    <mergeCell ref="A87:B87"/>
    <mergeCell ref="C87:M87"/>
    <mergeCell ref="N87:O87"/>
    <mergeCell ref="P87:Q87"/>
    <mergeCell ref="R87:S87"/>
    <mergeCell ref="T87:U87"/>
    <mergeCell ref="V87:W87"/>
    <mergeCell ref="X88:Y88"/>
    <mergeCell ref="Z88:AA88"/>
    <mergeCell ref="AB88:AC88"/>
    <mergeCell ref="AD88:AE88"/>
    <mergeCell ref="AF88:AG88"/>
    <mergeCell ref="A88:B88"/>
    <mergeCell ref="C88:M88"/>
    <mergeCell ref="N88:O88"/>
    <mergeCell ref="P88:Q88"/>
    <mergeCell ref="R88:S88"/>
    <mergeCell ref="T88:U88"/>
    <mergeCell ref="V88:W88"/>
    <mergeCell ref="V86:W86"/>
    <mergeCell ref="AL82:AM82"/>
    <mergeCell ref="R82:S82"/>
    <mergeCell ref="T82:U82"/>
    <mergeCell ref="V82:W82"/>
    <mergeCell ref="X83:Y83"/>
    <mergeCell ref="Z83:AA83"/>
    <mergeCell ref="AB83:AC83"/>
    <mergeCell ref="R84:S84"/>
    <mergeCell ref="T84:U84"/>
    <mergeCell ref="A82:B82"/>
    <mergeCell ref="C82:M82"/>
    <mergeCell ref="N82:O82"/>
    <mergeCell ref="P82:Q82"/>
    <mergeCell ref="R86:S86"/>
    <mergeCell ref="T86:U86"/>
    <mergeCell ref="A86:B86"/>
    <mergeCell ref="C86:M86"/>
    <mergeCell ref="N86:O86"/>
    <mergeCell ref="P86:Q86"/>
    <mergeCell ref="AD83:AE83"/>
    <mergeCell ref="AF83:AG83"/>
    <mergeCell ref="AL83:AM83"/>
    <mergeCell ref="A83:B83"/>
    <mergeCell ref="C83:M83"/>
    <mergeCell ref="N83:O83"/>
    <mergeCell ref="P83:Q83"/>
    <mergeCell ref="R83:S83"/>
    <mergeCell ref="T83:U83"/>
    <mergeCell ref="V83:W83"/>
    <mergeCell ref="AJ81:AK81"/>
    <mergeCell ref="A81:B81"/>
    <mergeCell ref="C81:M81"/>
    <mergeCell ref="N81:O81"/>
    <mergeCell ref="P81:Q81"/>
    <mergeCell ref="R81:S81"/>
    <mergeCell ref="T81:U81"/>
    <mergeCell ref="V81:W81"/>
    <mergeCell ref="X81:Y81"/>
    <mergeCell ref="Z81:AA81"/>
    <mergeCell ref="X80:Y80"/>
    <mergeCell ref="X82:Y82"/>
    <mergeCell ref="Z82:AA82"/>
    <mergeCell ref="AB82:AC82"/>
    <mergeCell ref="AD82:AE82"/>
    <mergeCell ref="AF81:AG81"/>
    <mergeCell ref="AB81:AC81"/>
    <mergeCell ref="AD81:AE81"/>
    <mergeCell ref="AF80:AG80"/>
    <mergeCell ref="AF82:AG82"/>
    <mergeCell ref="AJ79:AK79"/>
    <mergeCell ref="A79:B79"/>
    <mergeCell ref="C79:M79"/>
    <mergeCell ref="N79:O79"/>
    <mergeCell ref="P79:Q79"/>
    <mergeCell ref="R79:S79"/>
    <mergeCell ref="T79:U79"/>
    <mergeCell ref="V79:W79"/>
    <mergeCell ref="A80:B80"/>
    <mergeCell ref="C80:M80"/>
    <mergeCell ref="N80:O80"/>
    <mergeCell ref="P80:Q80"/>
    <mergeCell ref="R80:S80"/>
    <mergeCell ref="T80:U80"/>
    <mergeCell ref="V75:W75"/>
    <mergeCell ref="X75:Y75"/>
    <mergeCell ref="Z75:AA75"/>
    <mergeCell ref="AB75:AC75"/>
    <mergeCell ref="AD75:AE75"/>
    <mergeCell ref="AJ80:AK80"/>
    <mergeCell ref="V80:W80"/>
    <mergeCell ref="Z80:AA80"/>
    <mergeCell ref="AB80:AC80"/>
    <mergeCell ref="AD80:AE80"/>
    <mergeCell ref="AB79:AC79"/>
    <mergeCell ref="AD79:AE79"/>
    <mergeCell ref="AF75:AG75"/>
    <mergeCell ref="AH75:AI75"/>
    <mergeCell ref="A75:B75"/>
    <mergeCell ref="C75:M75"/>
    <mergeCell ref="N75:O75"/>
    <mergeCell ref="P75:Q75"/>
    <mergeCell ref="R75:S75"/>
    <mergeCell ref="T75:U75"/>
    <mergeCell ref="AB74:AC74"/>
    <mergeCell ref="AD74:AE74"/>
    <mergeCell ref="AF74:AG74"/>
    <mergeCell ref="X78:Y78"/>
    <mergeCell ref="Z78:AA78"/>
    <mergeCell ref="AB78:AC78"/>
    <mergeCell ref="AD78:AE78"/>
    <mergeCell ref="V70:W70"/>
    <mergeCell ref="A71:AW71"/>
    <mergeCell ref="AF70:AG70"/>
    <mergeCell ref="AH70:AI70"/>
    <mergeCell ref="V72:W72"/>
    <mergeCell ref="X72:Y72"/>
    <mergeCell ref="Z72:AA72"/>
    <mergeCell ref="AB72:AC72"/>
    <mergeCell ref="AH74:AI74"/>
    <mergeCell ref="A74:B74"/>
    <mergeCell ref="C74:M74"/>
    <mergeCell ref="N74:O74"/>
    <mergeCell ref="P74:Q74"/>
    <mergeCell ref="R74:S74"/>
    <mergeCell ref="T74:U74"/>
    <mergeCell ref="V74:W74"/>
    <mergeCell ref="X74:Y74"/>
    <mergeCell ref="Z74:AA74"/>
    <mergeCell ref="AN70:AO70"/>
    <mergeCell ref="X70:Y70"/>
    <mergeCell ref="Z70:AA70"/>
    <mergeCell ref="AB70:AC70"/>
    <mergeCell ref="AD70:AE70"/>
    <mergeCell ref="AN61:AO61"/>
    <mergeCell ref="AB65:AC65"/>
    <mergeCell ref="AD65:AE65"/>
    <mergeCell ref="X73:Y73"/>
    <mergeCell ref="Z73:AA73"/>
    <mergeCell ref="AB73:AC73"/>
    <mergeCell ref="AD73:AE73"/>
    <mergeCell ref="AJ61:AK61"/>
    <mergeCell ref="AL70:AM70"/>
    <mergeCell ref="AD72:AE72"/>
    <mergeCell ref="AF72:AG72"/>
    <mergeCell ref="AV61:AW61"/>
    <mergeCell ref="R69:S69"/>
    <mergeCell ref="AF73:AG73"/>
    <mergeCell ref="A73:B73"/>
    <mergeCell ref="C73:M73"/>
    <mergeCell ref="N73:O73"/>
    <mergeCell ref="P73:Q73"/>
    <mergeCell ref="R73:S73"/>
    <mergeCell ref="T73:U73"/>
    <mergeCell ref="V73:W73"/>
    <mergeCell ref="AT58:AU58"/>
    <mergeCell ref="AV58:AW58"/>
    <mergeCell ref="AH59:AW59"/>
    <mergeCell ref="AH60:AI60"/>
    <mergeCell ref="AJ60:AK60"/>
    <mergeCell ref="AL60:AM60"/>
    <mergeCell ref="AN60:AO60"/>
    <mergeCell ref="T72:U72"/>
    <mergeCell ref="A69:B69"/>
    <mergeCell ref="C69:M69"/>
    <mergeCell ref="N69:O69"/>
    <mergeCell ref="P69:Q69"/>
    <mergeCell ref="C70:M70"/>
    <mergeCell ref="N70:O70"/>
    <mergeCell ref="P70:Q70"/>
    <mergeCell ref="R70:S70"/>
    <mergeCell ref="T70:U70"/>
    <mergeCell ref="A70:B70"/>
    <mergeCell ref="A72:B72"/>
    <mergeCell ref="C72:M72"/>
    <mergeCell ref="N72:O72"/>
    <mergeCell ref="P72:Q72"/>
    <mergeCell ref="R72:S72"/>
    <mergeCell ref="AB61:AC61"/>
    <mergeCell ref="AD61:AE61"/>
    <mergeCell ref="AF61:AG61"/>
    <mergeCell ref="AH61:AI61"/>
    <mergeCell ref="T69:U69"/>
    <mergeCell ref="V69:W69"/>
    <mergeCell ref="AH57:AW57"/>
    <mergeCell ref="V61:W61"/>
    <mergeCell ref="T65:U65"/>
    <mergeCell ref="V65:W65"/>
    <mergeCell ref="X65:Y65"/>
    <mergeCell ref="Z65:AA65"/>
    <mergeCell ref="AP61:AQ61"/>
    <mergeCell ref="AR61:AS61"/>
    <mergeCell ref="AT61:AU61"/>
    <mergeCell ref="X61:Y61"/>
    <mergeCell ref="V55:AG55"/>
    <mergeCell ref="X56:AE56"/>
    <mergeCell ref="AH55:AW55"/>
    <mergeCell ref="AH56:AK56"/>
    <mergeCell ref="AL56:AO56"/>
    <mergeCell ref="AP56:AS56"/>
    <mergeCell ref="AT56:AW56"/>
    <mergeCell ref="AB66:AC66"/>
    <mergeCell ref="AD66:AE66"/>
    <mergeCell ref="AF66:AG66"/>
    <mergeCell ref="X64:Y64"/>
    <mergeCell ref="Z64:AA64"/>
    <mergeCell ref="AF65:AG65"/>
    <mergeCell ref="I51:L51"/>
    <mergeCell ref="AH58:AI58"/>
    <mergeCell ref="AJ58:AK58"/>
    <mergeCell ref="AL58:AM58"/>
    <mergeCell ref="AN58:AO58"/>
    <mergeCell ref="X57:Y60"/>
    <mergeCell ref="Z57:AE57"/>
    <mergeCell ref="Z58:AA60"/>
    <mergeCell ref="AB58:AC60"/>
    <mergeCell ref="AD58:AE60"/>
    <mergeCell ref="AR70:AS70"/>
    <mergeCell ref="AT70:AU70"/>
    <mergeCell ref="AP58:AQ58"/>
    <mergeCell ref="AR58:AS58"/>
    <mergeCell ref="O49:P49"/>
    <mergeCell ref="A51:B51"/>
    <mergeCell ref="C51:D51"/>
    <mergeCell ref="E51:F51"/>
    <mergeCell ref="M51:N51"/>
    <mergeCell ref="O51:P51"/>
    <mergeCell ref="AV70:AW70"/>
    <mergeCell ref="X69:Y69"/>
    <mergeCell ref="Z69:AA69"/>
    <mergeCell ref="AB69:AC69"/>
    <mergeCell ref="AD69:AE69"/>
    <mergeCell ref="AF69:AG69"/>
    <mergeCell ref="AP69:AQ69"/>
    <mergeCell ref="AR69:AS69"/>
    <mergeCell ref="AJ70:AK70"/>
    <mergeCell ref="AP70:AQ70"/>
    <mergeCell ref="R67:S67"/>
    <mergeCell ref="T67:U67"/>
    <mergeCell ref="V67:W67"/>
    <mergeCell ref="A65:B65"/>
    <mergeCell ref="C65:M65"/>
    <mergeCell ref="N65:O65"/>
    <mergeCell ref="P65:Q65"/>
    <mergeCell ref="AF67:AG67"/>
    <mergeCell ref="Z68:AA68"/>
    <mergeCell ref="AB68:AC68"/>
    <mergeCell ref="AD68:AE68"/>
    <mergeCell ref="AF68:AG68"/>
    <mergeCell ref="R65:S65"/>
    <mergeCell ref="X66:Y66"/>
    <mergeCell ref="Z66:AA66"/>
    <mergeCell ref="X67:Y67"/>
    <mergeCell ref="Z67:AA67"/>
    <mergeCell ref="A66:B66"/>
    <mergeCell ref="C66:M66"/>
    <mergeCell ref="N66:O66"/>
    <mergeCell ref="P66:Q66"/>
    <mergeCell ref="R66:S66"/>
    <mergeCell ref="T66:U66"/>
    <mergeCell ref="A67:B67"/>
    <mergeCell ref="C67:M67"/>
    <mergeCell ref="N67:O67"/>
    <mergeCell ref="P67:Q67"/>
    <mergeCell ref="R68:S68"/>
    <mergeCell ref="T68:U68"/>
    <mergeCell ref="A68:B68"/>
    <mergeCell ref="C68:M68"/>
    <mergeCell ref="N68:O68"/>
    <mergeCell ref="P68:Q68"/>
    <mergeCell ref="AP60:AQ60"/>
    <mergeCell ref="AV60:AW60"/>
    <mergeCell ref="AB64:AC64"/>
    <mergeCell ref="AD64:AE64"/>
    <mergeCell ref="A62:AW62"/>
    <mergeCell ref="A63:AW63"/>
    <mergeCell ref="A64:B64"/>
    <mergeCell ref="C64:M64"/>
    <mergeCell ref="N64:O64"/>
    <mergeCell ref="Z61:AA61"/>
    <mergeCell ref="P64:Q64"/>
    <mergeCell ref="R64:S64"/>
    <mergeCell ref="AF64:AG64"/>
    <mergeCell ref="T64:U64"/>
    <mergeCell ref="V64:W64"/>
    <mergeCell ref="X68:Y68"/>
    <mergeCell ref="V68:W68"/>
    <mergeCell ref="V66:W66"/>
    <mergeCell ref="AB67:AC67"/>
    <mergeCell ref="AD67:AE67"/>
    <mergeCell ref="A61:B61"/>
    <mergeCell ref="C61:M61"/>
    <mergeCell ref="P56:Q60"/>
    <mergeCell ref="N61:O61"/>
    <mergeCell ref="P61:Q61"/>
    <mergeCell ref="R61:S61"/>
    <mergeCell ref="AR60:AS60"/>
    <mergeCell ref="AT60:AU60"/>
    <mergeCell ref="AL61:AM61"/>
    <mergeCell ref="A55:B60"/>
    <mergeCell ref="C55:M60"/>
    <mergeCell ref="N55:S55"/>
    <mergeCell ref="T55:U60"/>
    <mergeCell ref="N56:O60"/>
    <mergeCell ref="V56:W60"/>
    <mergeCell ref="AF56:AG60"/>
    <mergeCell ref="G48:H48"/>
    <mergeCell ref="I48:L48"/>
    <mergeCell ref="O48:P48"/>
    <mergeCell ref="T61:U61"/>
    <mergeCell ref="R48:V48"/>
    <mergeCell ref="W48:X48"/>
    <mergeCell ref="R49:V49"/>
    <mergeCell ref="W49:X49"/>
    <mergeCell ref="R56:S60"/>
    <mergeCell ref="G51:H51"/>
    <mergeCell ref="R50:V50"/>
    <mergeCell ref="W50:X50"/>
    <mergeCell ref="O50:P50"/>
    <mergeCell ref="AB48:AM48"/>
    <mergeCell ref="AN48:AU48"/>
    <mergeCell ref="AV48:AW48"/>
    <mergeCell ref="Y48:Z48"/>
    <mergeCell ref="Y49:Z49"/>
    <mergeCell ref="Y50:Z50"/>
    <mergeCell ref="A50:B50"/>
    <mergeCell ref="C50:D50"/>
    <mergeCell ref="E50:F50"/>
    <mergeCell ref="M50:N50"/>
    <mergeCell ref="G50:H50"/>
    <mergeCell ref="I50:L50"/>
    <mergeCell ref="A49:B49"/>
    <mergeCell ref="C49:D49"/>
    <mergeCell ref="E49:F49"/>
    <mergeCell ref="M49:N49"/>
    <mergeCell ref="A48:B48"/>
    <mergeCell ref="C48:D48"/>
    <mergeCell ref="E48:F48"/>
    <mergeCell ref="M48:N48"/>
    <mergeCell ref="G49:H49"/>
    <mergeCell ref="I49:L49"/>
    <mergeCell ref="W47:X47"/>
    <mergeCell ref="Y47:Z47"/>
    <mergeCell ref="AB47:AM47"/>
    <mergeCell ref="A46:B46"/>
    <mergeCell ref="C46:D46"/>
    <mergeCell ref="E46:F46"/>
    <mergeCell ref="M46:N46"/>
    <mergeCell ref="G46:H46"/>
    <mergeCell ref="I46:L46"/>
    <mergeCell ref="AN47:AU47"/>
    <mergeCell ref="AV47:AW47"/>
    <mergeCell ref="A47:B47"/>
    <mergeCell ref="C47:D47"/>
    <mergeCell ref="E47:F47"/>
    <mergeCell ref="M47:N47"/>
    <mergeCell ref="O47:P47"/>
    <mergeCell ref="G47:H47"/>
    <mergeCell ref="I47:L47"/>
    <mergeCell ref="R47:V47"/>
    <mergeCell ref="AW39:AW40"/>
    <mergeCell ref="AJ39:AJ40"/>
    <mergeCell ref="AK39:AK40"/>
    <mergeCell ref="AL39:AL40"/>
    <mergeCell ref="AM39:AM40"/>
    <mergeCell ref="AN39:AN40"/>
    <mergeCell ref="AO39:AO40"/>
    <mergeCell ref="AP39:AP40"/>
    <mergeCell ref="AQ39:AQ40"/>
    <mergeCell ref="AR39:AR40"/>
    <mergeCell ref="O46:P46"/>
    <mergeCell ref="R46:V46"/>
    <mergeCell ref="W46:X46"/>
    <mergeCell ref="Y46:Z46"/>
    <mergeCell ref="AU39:AU40"/>
    <mergeCell ref="AV39:AV40"/>
    <mergeCell ref="AS39:AS40"/>
    <mergeCell ref="AT39:AT40"/>
    <mergeCell ref="AB46:AM46"/>
    <mergeCell ref="AN46:AU46"/>
    <mergeCell ref="AV46:AW46"/>
    <mergeCell ref="AE39:AE40"/>
    <mergeCell ref="AF39:AF40"/>
    <mergeCell ref="AG39:AG40"/>
    <mergeCell ref="AH39:AH40"/>
    <mergeCell ref="AI39:AI40"/>
    <mergeCell ref="AI43:AM43"/>
    <mergeCell ref="AD39:AD40"/>
    <mergeCell ref="AQ35:AQ36"/>
    <mergeCell ref="AI35:AI36"/>
    <mergeCell ref="AJ35:AJ36"/>
    <mergeCell ref="AK35:AK36"/>
    <mergeCell ref="AL35:AL36"/>
    <mergeCell ref="AM35:AM36"/>
    <mergeCell ref="AN35:AN36"/>
    <mergeCell ref="AO35:AO36"/>
    <mergeCell ref="AP35:AP36"/>
    <mergeCell ref="AV35:AV36"/>
    <mergeCell ref="AW35:AW36"/>
    <mergeCell ref="AS33:AS34"/>
    <mergeCell ref="AT33:AT34"/>
    <mergeCell ref="AU33:AU34"/>
    <mergeCell ref="AV33:AV34"/>
    <mergeCell ref="AW33:AW34"/>
    <mergeCell ref="AT35:AT36"/>
    <mergeCell ref="AU35:AU36"/>
    <mergeCell ref="AR35:AR36"/>
    <mergeCell ref="AS35:AS36"/>
    <mergeCell ref="A39:A40"/>
    <mergeCell ref="B39:B40"/>
    <mergeCell ref="C39:C40"/>
    <mergeCell ref="D39:D40"/>
    <mergeCell ref="E39:E40"/>
    <mergeCell ref="F39:F40"/>
    <mergeCell ref="G39:G40"/>
    <mergeCell ref="X35:X36"/>
    <mergeCell ref="AQ33:AQ34"/>
    <mergeCell ref="AR33:AR34"/>
    <mergeCell ref="AJ33:AJ34"/>
    <mergeCell ref="AK33:AK34"/>
    <mergeCell ref="AL33:AL34"/>
    <mergeCell ref="AM33:AM34"/>
    <mergeCell ref="AN33:AN34"/>
    <mergeCell ref="AO33:AO34"/>
    <mergeCell ref="AP33:AP34"/>
    <mergeCell ref="Y35:Y36"/>
    <mergeCell ref="Q35:Q36"/>
    <mergeCell ref="R35:R36"/>
    <mergeCell ref="S35:S36"/>
    <mergeCell ref="T35:T36"/>
    <mergeCell ref="U35:U36"/>
    <mergeCell ref="V35:V36"/>
    <mergeCell ref="W35:W36"/>
    <mergeCell ref="N33:N34"/>
    <mergeCell ref="A33:A34"/>
    <mergeCell ref="B33:B34"/>
    <mergeCell ref="C33:C34"/>
    <mergeCell ref="D33:D34"/>
    <mergeCell ref="E33:E34"/>
    <mergeCell ref="F33:F34"/>
    <mergeCell ref="G33:G34"/>
    <mergeCell ref="J39:J40"/>
    <mergeCell ref="K39:K40"/>
    <mergeCell ref="L39:L40"/>
    <mergeCell ref="M39:M40"/>
    <mergeCell ref="L33:L34"/>
    <mergeCell ref="M33:M34"/>
    <mergeCell ref="R39:R40"/>
    <mergeCell ref="S39:S40"/>
    <mergeCell ref="T39:T40"/>
    <mergeCell ref="U39:U40"/>
    <mergeCell ref="G43:M43"/>
    <mergeCell ref="O39:O40"/>
    <mergeCell ref="P39:P40"/>
    <mergeCell ref="Q39:Q40"/>
    <mergeCell ref="H39:H40"/>
    <mergeCell ref="I39:I40"/>
    <mergeCell ref="Z39:Z40"/>
    <mergeCell ref="AA39:AA40"/>
    <mergeCell ref="AB39:AB40"/>
    <mergeCell ref="AC39:AC40"/>
    <mergeCell ref="V39:V40"/>
    <mergeCell ref="W39:W40"/>
    <mergeCell ref="X39:X40"/>
    <mergeCell ref="Y39:Y40"/>
    <mergeCell ref="U37:U38"/>
    <mergeCell ref="V37:V38"/>
    <mergeCell ref="W37:W38"/>
    <mergeCell ref="X37:X38"/>
    <mergeCell ref="N39:N40"/>
    <mergeCell ref="R37:R38"/>
    <mergeCell ref="S37:S38"/>
    <mergeCell ref="T37:T38"/>
    <mergeCell ref="P37:P38"/>
    <mergeCell ref="Q37:Q38"/>
    <mergeCell ref="AU37:AU38"/>
    <mergeCell ref="AV37:AV38"/>
    <mergeCell ref="Y37:Y38"/>
    <mergeCell ref="Z37:Z38"/>
    <mergeCell ref="AA37:AA38"/>
    <mergeCell ref="AB37:AB38"/>
    <mergeCell ref="AH37:AH38"/>
    <mergeCell ref="AI37:AI38"/>
    <mergeCell ref="AQ37:AQ38"/>
    <mergeCell ref="AR37:AR38"/>
    <mergeCell ref="AS37:AS38"/>
    <mergeCell ref="AT37:AT38"/>
    <mergeCell ref="AJ37:AJ38"/>
    <mergeCell ref="AK37:AK38"/>
    <mergeCell ref="AL37:AL38"/>
    <mergeCell ref="AM37:AM38"/>
    <mergeCell ref="AW37:AW38"/>
    <mergeCell ref="AC37:AC38"/>
    <mergeCell ref="AD37:AD38"/>
    <mergeCell ref="AE37:AE38"/>
    <mergeCell ref="AF37:AF38"/>
    <mergeCell ref="AG37:AG38"/>
    <mergeCell ref="AN37:AN38"/>
    <mergeCell ref="AO37:AO38"/>
    <mergeCell ref="AP37:AP38"/>
    <mergeCell ref="A37:A38"/>
    <mergeCell ref="B37:B38"/>
    <mergeCell ref="C37:C38"/>
    <mergeCell ref="D37:D38"/>
    <mergeCell ref="E37:E38"/>
    <mergeCell ref="F37:F38"/>
    <mergeCell ref="G37:G38"/>
    <mergeCell ref="L37:L38"/>
    <mergeCell ref="M37:M38"/>
    <mergeCell ref="N37:N38"/>
    <mergeCell ref="O37:O38"/>
    <mergeCell ref="H37:H38"/>
    <mergeCell ref="I37:I38"/>
    <mergeCell ref="J37:J38"/>
    <mergeCell ref="K37:K38"/>
    <mergeCell ref="AF33:AF34"/>
    <mergeCell ref="AG33:AG34"/>
    <mergeCell ref="AH33:AH34"/>
    <mergeCell ref="AI33:AI34"/>
    <mergeCell ref="AB33:AB34"/>
    <mergeCell ref="AC33:AC34"/>
    <mergeCell ref="AD33:AD34"/>
    <mergeCell ref="AE33:AE34"/>
    <mergeCell ref="AF35:AF36"/>
    <mergeCell ref="O35:O36"/>
    <mergeCell ref="P35:P36"/>
    <mergeCell ref="H35:H36"/>
    <mergeCell ref="I35:I36"/>
    <mergeCell ref="J35:J36"/>
    <mergeCell ref="K35:K36"/>
    <mergeCell ref="L35:L36"/>
    <mergeCell ref="M35:M36"/>
    <mergeCell ref="N35:N36"/>
    <mergeCell ref="J33:J34"/>
    <mergeCell ref="K33:K34"/>
    <mergeCell ref="AG35:AG36"/>
    <mergeCell ref="AH35:AH36"/>
    <mergeCell ref="Z35:Z36"/>
    <mergeCell ref="AA35:AA36"/>
    <mergeCell ref="AB35:AB36"/>
    <mergeCell ref="AC35:AC36"/>
    <mergeCell ref="AD35:AD36"/>
    <mergeCell ref="AE35:AE36"/>
    <mergeCell ref="T28:W28"/>
    <mergeCell ref="X28:AA28"/>
    <mergeCell ref="AB28:AF28"/>
    <mergeCell ref="AG28:AJ28"/>
    <mergeCell ref="AK28:AN28"/>
    <mergeCell ref="AO28:AS28"/>
    <mergeCell ref="A35:A36"/>
    <mergeCell ref="B35:B36"/>
    <mergeCell ref="C35:C36"/>
    <mergeCell ref="D35:D36"/>
    <mergeCell ref="AT28:AW28"/>
    <mergeCell ref="A28:A30"/>
    <mergeCell ref="B28:F28"/>
    <mergeCell ref="G28:J28"/>
    <mergeCell ref="K28:N28"/>
    <mergeCell ref="O28:S28"/>
    <mergeCell ref="P33:P34"/>
    <mergeCell ref="Q33:Q34"/>
    <mergeCell ref="R33:R34"/>
    <mergeCell ref="S33:S34"/>
    <mergeCell ref="E35:E36"/>
    <mergeCell ref="F35:F36"/>
    <mergeCell ref="G35:G36"/>
    <mergeCell ref="O33:O34"/>
    <mergeCell ref="H33:H34"/>
    <mergeCell ref="I33:I34"/>
    <mergeCell ref="X33:X34"/>
    <mergeCell ref="Y33:Y34"/>
    <mergeCell ref="Z33:Z34"/>
    <mergeCell ref="AA33:AA34"/>
    <mergeCell ref="T33:T34"/>
    <mergeCell ref="U33:U34"/>
    <mergeCell ref="V33:V34"/>
    <mergeCell ref="W33:W34"/>
    <mergeCell ref="AT132:AU132"/>
    <mergeCell ref="AV132:AW132"/>
    <mergeCell ref="C132:M132"/>
    <mergeCell ref="N132:O132"/>
    <mergeCell ref="P132:Q132"/>
    <mergeCell ref="R132:S132"/>
    <mergeCell ref="T132:U132"/>
    <mergeCell ref="V132:W132"/>
    <mergeCell ref="AL132:AM132"/>
    <mergeCell ref="AN132:AO132"/>
    <mergeCell ref="AL137:AM137"/>
    <mergeCell ref="V137:W137"/>
    <mergeCell ref="X137:Y137"/>
    <mergeCell ref="Z137:AA137"/>
    <mergeCell ref="AB137:AC137"/>
    <mergeCell ref="AD137:AE137"/>
    <mergeCell ref="AF137:AG137"/>
    <mergeCell ref="AH137:AI137"/>
    <mergeCell ref="AR131:AS131"/>
    <mergeCell ref="A131:B131"/>
    <mergeCell ref="C131:M131"/>
    <mergeCell ref="N131:O131"/>
    <mergeCell ref="P131:Q131"/>
    <mergeCell ref="R131:S131"/>
    <mergeCell ref="T131:U131"/>
    <mergeCell ref="V131:W131"/>
    <mergeCell ref="X131:Y131"/>
    <mergeCell ref="Z131:AA131"/>
    <mergeCell ref="AP132:AQ132"/>
    <mergeCell ref="X132:Y132"/>
    <mergeCell ref="Z132:AA132"/>
    <mergeCell ref="AB132:AC132"/>
    <mergeCell ref="AD132:AE132"/>
    <mergeCell ref="AF131:AG131"/>
    <mergeCell ref="AP131:AQ131"/>
    <mergeCell ref="AB131:AC131"/>
    <mergeCell ref="AD131:AE131"/>
    <mergeCell ref="V117:W117"/>
    <mergeCell ref="X117:Y117"/>
    <mergeCell ref="AR132:AS132"/>
    <mergeCell ref="AV127:AW127"/>
    <mergeCell ref="X127:Y127"/>
    <mergeCell ref="Z127:AA127"/>
    <mergeCell ref="AB127:AC127"/>
    <mergeCell ref="AD127:AE127"/>
    <mergeCell ref="AF127:AG127"/>
    <mergeCell ref="AH127:AI127"/>
    <mergeCell ref="A118:B118"/>
    <mergeCell ref="C118:M118"/>
    <mergeCell ref="N118:O118"/>
    <mergeCell ref="P118:Q118"/>
    <mergeCell ref="T118:U118"/>
    <mergeCell ref="V118:W118"/>
    <mergeCell ref="V119:W119"/>
    <mergeCell ref="R118:S118"/>
    <mergeCell ref="X119:Y119"/>
    <mergeCell ref="Z119:AA119"/>
    <mergeCell ref="AB119:AC119"/>
    <mergeCell ref="Z118:AA118"/>
    <mergeCell ref="AB118:AC118"/>
    <mergeCell ref="AB122:AC122"/>
    <mergeCell ref="X123:Y123"/>
    <mergeCell ref="AD119:AE119"/>
    <mergeCell ref="AF119:AG119"/>
    <mergeCell ref="A119:B119"/>
    <mergeCell ref="C119:M119"/>
    <mergeCell ref="N119:O119"/>
    <mergeCell ref="P119:Q119"/>
    <mergeCell ref="R119:S119"/>
    <mergeCell ref="T119:U119"/>
    <mergeCell ref="T126:U126"/>
    <mergeCell ref="V126:W126"/>
    <mergeCell ref="X120:Y120"/>
    <mergeCell ref="Z120:AA120"/>
    <mergeCell ref="AB120:AC120"/>
    <mergeCell ref="X126:Y126"/>
    <mergeCell ref="Z126:AA126"/>
    <mergeCell ref="AB126:AC126"/>
    <mergeCell ref="X122:Y122"/>
    <mergeCell ref="Z122:AA122"/>
    <mergeCell ref="AP127:AQ127"/>
    <mergeCell ref="AR127:AS127"/>
    <mergeCell ref="AT127:AU127"/>
    <mergeCell ref="AD126:AE126"/>
    <mergeCell ref="AF126:AG126"/>
    <mergeCell ref="A126:B126"/>
    <mergeCell ref="C126:M126"/>
    <mergeCell ref="N126:O126"/>
    <mergeCell ref="P126:Q126"/>
    <mergeCell ref="R126:S126"/>
    <mergeCell ref="AN142:AO142"/>
    <mergeCell ref="A127:B127"/>
    <mergeCell ref="C127:M127"/>
    <mergeCell ref="N127:O127"/>
    <mergeCell ref="P127:Q127"/>
    <mergeCell ref="AN127:AO127"/>
    <mergeCell ref="AJ127:AK127"/>
    <mergeCell ref="AL127:AM127"/>
    <mergeCell ref="AF132:AG132"/>
    <mergeCell ref="AH132:AI132"/>
    <mergeCell ref="AB142:AC142"/>
    <mergeCell ref="R127:S127"/>
    <mergeCell ref="T127:U127"/>
    <mergeCell ref="V127:W127"/>
    <mergeCell ref="AV142:AW142"/>
    <mergeCell ref="AD142:AE142"/>
    <mergeCell ref="AF142:AG142"/>
    <mergeCell ref="AH142:AI142"/>
    <mergeCell ref="AJ142:AK142"/>
    <mergeCell ref="AL142:AM142"/>
    <mergeCell ref="A142:B142"/>
    <mergeCell ref="C142:S142"/>
    <mergeCell ref="T142:U142"/>
    <mergeCell ref="V142:W142"/>
    <mergeCell ref="X142:Y142"/>
    <mergeCell ref="Z142:AA142"/>
    <mergeCell ref="AD143:AE143"/>
    <mergeCell ref="AF143:AG143"/>
    <mergeCell ref="AH143:AI143"/>
    <mergeCell ref="AJ143:AK143"/>
    <mergeCell ref="AL143:AM143"/>
    <mergeCell ref="AN143:AO143"/>
    <mergeCell ref="BC144:BD144"/>
    <mergeCell ref="BE144:BF144"/>
    <mergeCell ref="X143:Y143"/>
    <mergeCell ref="Z143:AA143"/>
    <mergeCell ref="AB143:AC143"/>
    <mergeCell ref="AY145:AZ145"/>
    <mergeCell ref="AL144:AM144"/>
    <mergeCell ref="AN144:AO144"/>
    <mergeCell ref="AP144:AQ144"/>
    <mergeCell ref="AR143:AS143"/>
    <mergeCell ref="C147:AG147"/>
    <mergeCell ref="S151:AA151"/>
    <mergeCell ref="BA145:BB145"/>
    <mergeCell ref="BC145:BD145"/>
    <mergeCell ref="BE145:BF145"/>
    <mergeCell ref="AR144:AS144"/>
    <mergeCell ref="AT144:AU144"/>
    <mergeCell ref="AV144:AW144"/>
    <mergeCell ref="AY144:AZ144"/>
    <mergeCell ref="BA144:BB144"/>
    <mergeCell ref="AT137:AU137"/>
    <mergeCell ref="AV137:AW137"/>
    <mergeCell ref="AB151:AJ151"/>
    <mergeCell ref="AB152:AJ152"/>
    <mergeCell ref="AB153:AJ153"/>
    <mergeCell ref="A145:B145"/>
    <mergeCell ref="C145:AG145"/>
    <mergeCell ref="A146:B146"/>
    <mergeCell ref="C146:AG146"/>
    <mergeCell ref="A147:B147"/>
    <mergeCell ref="AN130:AO130"/>
    <mergeCell ref="AP130:AQ130"/>
    <mergeCell ref="AR130:AS130"/>
    <mergeCell ref="AN137:AO137"/>
    <mergeCell ref="AP137:AQ137"/>
    <mergeCell ref="P130:Q130"/>
    <mergeCell ref="R130:S130"/>
    <mergeCell ref="AH130:AI130"/>
    <mergeCell ref="AR137:AS137"/>
    <mergeCell ref="AJ132:AK132"/>
    <mergeCell ref="AH144:AI144"/>
    <mergeCell ref="AJ144:AK144"/>
    <mergeCell ref="AP141:AQ141"/>
    <mergeCell ref="AR141:AS141"/>
    <mergeCell ref="AT141:AU141"/>
    <mergeCell ref="AV141:AW141"/>
    <mergeCell ref="AT143:AU143"/>
    <mergeCell ref="AV143:AW143"/>
    <mergeCell ref="AP143:AQ143"/>
    <mergeCell ref="AP142:AQ142"/>
    <mergeCell ref="A141:B141"/>
    <mergeCell ref="C141:M141"/>
    <mergeCell ref="N141:O141"/>
    <mergeCell ref="P141:Q141"/>
    <mergeCell ref="A144:B144"/>
    <mergeCell ref="C144:AG144"/>
    <mergeCell ref="A143:B143"/>
    <mergeCell ref="C143:S143"/>
    <mergeCell ref="T143:U143"/>
    <mergeCell ref="V143:W143"/>
    <mergeCell ref="R141:S141"/>
    <mergeCell ref="T141:U141"/>
    <mergeCell ref="V141:W141"/>
    <mergeCell ref="AR142:AS142"/>
    <mergeCell ref="AL141:AM141"/>
    <mergeCell ref="AN141:AO141"/>
    <mergeCell ref="X141:Y141"/>
    <mergeCell ref="Z141:AA141"/>
    <mergeCell ref="AB141:AC141"/>
    <mergeCell ref="AD141:AE141"/>
    <mergeCell ref="AH128:AI128"/>
    <mergeCell ref="AJ128:AK128"/>
    <mergeCell ref="AN128:AO128"/>
    <mergeCell ref="AT142:AU142"/>
    <mergeCell ref="AP128:AQ128"/>
    <mergeCell ref="AR128:AS128"/>
    <mergeCell ref="AT128:AU128"/>
    <mergeCell ref="A138:AW138"/>
    <mergeCell ref="AJ130:AK130"/>
    <mergeCell ref="AL130:AM130"/>
    <mergeCell ref="C128:M128"/>
    <mergeCell ref="N128:O128"/>
    <mergeCell ref="P128:Q128"/>
    <mergeCell ref="R128:S128"/>
    <mergeCell ref="AV128:AW128"/>
    <mergeCell ref="X128:Y128"/>
    <mergeCell ref="Z128:AA128"/>
    <mergeCell ref="AB128:AC128"/>
    <mergeCell ref="AD128:AE128"/>
    <mergeCell ref="AF128:AG128"/>
    <mergeCell ref="T128:U128"/>
    <mergeCell ref="V128:W128"/>
    <mergeCell ref="S164:AA164"/>
    <mergeCell ref="A168:I168"/>
    <mergeCell ref="J168:R168"/>
    <mergeCell ref="S168:AA168"/>
    <mergeCell ref="A128:B128"/>
    <mergeCell ref="A130:B130"/>
    <mergeCell ref="C130:M130"/>
    <mergeCell ref="N130:O130"/>
    <mergeCell ref="AB168:AJ168"/>
    <mergeCell ref="S169:AA169"/>
    <mergeCell ref="AB169:AJ169"/>
    <mergeCell ref="A174:I174"/>
    <mergeCell ref="AB171:AJ171"/>
    <mergeCell ref="AB172:AJ172"/>
    <mergeCell ref="A175:I175"/>
    <mergeCell ref="S176:AA176"/>
    <mergeCell ref="A169:I169"/>
    <mergeCell ref="A171:I171"/>
    <mergeCell ref="J171:R171"/>
    <mergeCell ref="S171:AA171"/>
    <mergeCell ref="S174:AA174"/>
    <mergeCell ref="T130:U130"/>
    <mergeCell ref="A132:B132"/>
    <mergeCell ref="A137:B137"/>
    <mergeCell ref="C137:M137"/>
    <mergeCell ref="N137:O137"/>
    <mergeCell ref="P137:Q137"/>
    <mergeCell ref="R137:S137"/>
    <mergeCell ref="T137:U137"/>
    <mergeCell ref="A134:AW134"/>
    <mergeCell ref="AJ137:AK137"/>
    <mergeCell ref="AF141:AG141"/>
    <mergeCell ref="AH141:AI141"/>
    <mergeCell ref="AJ141:AK141"/>
    <mergeCell ref="AL128:AM128"/>
    <mergeCell ref="A129:AW129"/>
    <mergeCell ref="V130:W130"/>
    <mergeCell ref="X130:Y130"/>
    <mergeCell ref="Z130:AA130"/>
    <mergeCell ref="AB130:AC130"/>
    <mergeCell ref="AD130:AE130"/>
    <mergeCell ref="AF130:AG130"/>
    <mergeCell ref="X124:Y124"/>
    <mergeCell ref="Z124:AA124"/>
    <mergeCell ref="AB124:AC124"/>
    <mergeCell ref="AD124:AE124"/>
    <mergeCell ref="AF124:AG124"/>
    <mergeCell ref="Z125:AA125"/>
    <mergeCell ref="AB125:AC125"/>
    <mergeCell ref="AD125:AE125"/>
    <mergeCell ref="AF125:AG125"/>
    <mergeCell ref="X125:Y125"/>
    <mergeCell ref="R125:S125"/>
    <mergeCell ref="T125:U125"/>
    <mergeCell ref="V125:W125"/>
    <mergeCell ref="A124:B124"/>
    <mergeCell ref="C124:M124"/>
    <mergeCell ref="N124:O124"/>
    <mergeCell ref="P124:Q124"/>
    <mergeCell ref="V122:W122"/>
    <mergeCell ref="A125:B125"/>
    <mergeCell ref="C125:M125"/>
    <mergeCell ref="N125:O125"/>
    <mergeCell ref="P125:Q125"/>
    <mergeCell ref="R124:S124"/>
    <mergeCell ref="T124:U124"/>
    <mergeCell ref="V124:W124"/>
    <mergeCell ref="AD123:AE123"/>
    <mergeCell ref="AF123:AG123"/>
    <mergeCell ref="AD122:AE122"/>
    <mergeCell ref="AF122:AG122"/>
    <mergeCell ref="A122:B122"/>
    <mergeCell ref="C122:M122"/>
    <mergeCell ref="N122:O122"/>
    <mergeCell ref="P122:Q122"/>
    <mergeCell ref="R122:S122"/>
    <mergeCell ref="T122:U122"/>
    <mergeCell ref="A123:B123"/>
    <mergeCell ref="C123:M123"/>
    <mergeCell ref="N123:O123"/>
    <mergeCell ref="P123:Q123"/>
    <mergeCell ref="Z123:AA123"/>
    <mergeCell ref="AB123:AC123"/>
    <mergeCell ref="R123:S123"/>
    <mergeCell ref="T123:U123"/>
    <mergeCell ref="V123:W123"/>
    <mergeCell ref="X118:Y118"/>
    <mergeCell ref="R121:S121"/>
    <mergeCell ref="T121:U121"/>
    <mergeCell ref="V121:W121"/>
    <mergeCell ref="R120:S120"/>
    <mergeCell ref="T120:U120"/>
    <mergeCell ref="V120:W120"/>
    <mergeCell ref="AD118:AE118"/>
    <mergeCell ref="AF118:AG118"/>
    <mergeCell ref="X121:Y121"/>
    <mergeCell ref="Z121:AA121"/>
    <mergeCell ref="AB121:AC121"/>
    <mergeCell ref="AD121:AE121"/>
    <mergeCell ref="AF121:AG121"/>
    <mergeCell ref="AD120:AE120"/>
    <mergeCell ref="AF120:AG120"/>
    <mergeCell ref="A120:B120"/>
    <mergeCell ref="C120:M120"/>
    <mergeCell ref="N120:O120"/>
    <mergeCell ref="P120:Q120"/>
    <mergeCell ref="A121:B121"/>
    <mergeCell ref="C121:M121"/>
    <mergeCell ref="N121:O121"/>
    <mergeCell ref="P121:Q121"/>
    <mergeCell ref="AD113:AE113"/>
    <mergeCell ref="AF113:AG113"/>
    <mergeCell ref="T112:U112"/>
    <mergeCell ref="V112:W112"/>
    <mergeCell ref="AF112:AG112"/>
    <mergeCell ref="T113:U113"/>
    <mergeCell ref="V113:W113"/>
    <mergeCell ref="X113:Y113"/>
    <mergeCell ref="Z113:AA113"/>
    <mergeCell ref="R113:S113"/>
    <mergeCell ref="X114:Y114"/>
    <mergeCell ref="Z114:AA114"/>
    <mergeCell ref="AB114:AC114"/>
    <mergeCell ref="A113:B113"/>
    <mergeCell ref="C113:M113"/>
    <mergeCell ref="N113:O113"/>
    <mergeCell ref="P113:Q113"/>
    <mergeCell ref="AB113:AC113"/>
    <mergeCell ref="R115:S115"/>
    <mergeCell ref="AD114:AE114"/>
    <mergeCell ref="AF114:AG114"/>
    <mergeCell ref="A114:B114"/>
    <mergeCell ref="C114:M114"/>
    <mergeCell ref="N114:O114"/>
    <mergeCell ref="P114:Q114"/>
    <mergeCell ref="R114:S114"/>
    <mergeCell ref="T114:U114"/>
    <mergeCell ref="V114:W114"/>
    <mergeCell ref="Z117:AA117"/>
    <mergeCell ref="AB117:AC117"/>
    <mergeCell ref="AD117:AE117"/>
    <mergeCell ref="AF117:AG117"/>
    <mergeCell ref="A115:B115"/>
    <mergeCell ref="A117:B117"/>
    <mergeCell ref="C117:M117"/>
    <mergeCell ref="C115:M115"/>
    <mergeCell ref="N115:O115"/>
    <mergeCell ref="P115:Q115"/>
    <mergeCell ref="AN115:AO115"/>
    <mergeCell ref="AP115:AQ115"/>
    <mergeCell ref="AR115:AS115"/>
    <mergeCell ref="N117:O117"/>
    <mergeCell ref="P117:Q117"/>
    <mergeCell ref="R117:S117"/>
    <mergeCell ref="T117:U117"/>
    <mergeCell ref="T115:U115"/>
    <mergeCell ref="V115:W115"/>
    <mergeCell ref="A116:AW116"/>
    <mergeCell ref="AT115:AU115"/>
    <mergeCell ref="AV115:AW115"/>
    <mergeCell ref="X115:Y115"/>
    <mergeCell ref="Z115:AA115"/>
    <mergeCell ref="AB115:AC115"/>
    <mergeCell ref="AD115:AE115"/>
    <mergeCell ref="AF115:AG115"/>
    <mergeCell ref="AH115:AI115"/>
    <mergeCell ref="AJ115:AK115"/>
    <mergeCell ref="AL115:AM115"/>
    <mergeCell ref="AT108:AU108"/>
    <mergeCell ref="AV108:AW108"/>
    <mergeCell ref="X107:Y107"/>
    <mergeCell ref="Z107:AA107"/>
    <mergeCell ref="AB107:AC107"/>
    <mergeCell ref="AD107:AE107"/>
    <mergeCell ref="AF107:AG107"/>
    <mergeCell ref="AJ108:AK108"/>
    <mergeCell ref="AL108:AM108"/>
    <mergeCell ref="AN108:AO108"/>
    <mergeCell ref="AV109:AW109"/>
    <mergeCell ref="X112:Y112"/>
    <mergeCell ref="Z112:AA112"/>
    <mergeCell ref="AB112:AC112"/>
    <mergeCell ref="AD112:AE112"/>
    <mergeCell ref="A110:AW110"/>
    <mergeCell ref="A111:AW111"/>
    <mergeCell ref="A112:B112"/>
    <mergeCell ref="AJ109:AK109"/>
    <mergeCell ref="AL109:AM109"/>
    <mergeCell ref="C112:M112"/>
    <mergeCell ref="N112:O112"/>
    <mergeCell ref="P112:Q112"/>
    <mergeCell ref="R112:S112"/>
    <mergeCell ref="AR109:AS109"/>
    <mergeCell ref="AT109:AU109"/>
    <mergeCell ref="AN109:AO109"/>
    <mergeCell ref="AP109:AQ109"/>
    <mergeCell ref="N106:O106"/>
    <mergeCell ref="P106:Q106"/>
    <mergeCell ref="X109:Y109"/>
    <mergeCell ref="Z109:AA109"/>
    <mergeCell ref="AB109:AC109"/>
    <mergeCell ref="AD109:AE109"/>
    <mergeCell ref="V106:W106"/>
    <mergeCell ref="A107:B107"/>
    <mergeCell ref="C107:M107"/>
    <mergeCell ref="N107:O107"/>
    <mergeCell ref="P107:Q107"/>
    <mergeCell ref="R107:S107"/>
    <mergeCell ref="T107:U107"/>
    <mergeCell ref="V107:W107"/>
    <mergeCell ref="A106:B106"/>
    <mergeCell ref="C106:M106"/>
    <mergeCell ref="A108:B108"/>
    <mergeCell ref="C108:M108"/>
    <mergeCell ref="N108:O108"/>
    <mergeCell ref="P108:Q108"/>
    <mergeCell ref="R108:S108"/>
    <mergeCell ref="T108:U108"/>
    <mergeCell ref="P103:Q103"/>
    <mergeCell ref="R103:S103"/>
    <mergeCell ref="T103:U103"/>
    <mergeCell ref="V103:W103"/>
    <mergeCell ref="AP108:AQ108"/>
    <mergeCell ref="AR108:AS108"/>
    <mergeCell ref="AH108:AI108"/>
    <mergeCell ref="V108:W108"/>
    <mergeCell ref="R106:S106"/>
    <mergeCell ref="T106:U106"/>
    <mergeCell ref="X103:Y103"/>
    <mergeCell ref="Z103:AA103"/>
    <mergeCell ref="AB103:AC103"/>
    <mergeCell ref="AD103:AE103"/>
    <mergeCell ref="AF103:AG103"/>
    <mergeCell ref="AJ104:AK104"/>
    <mergeCell ref="AV107:AW107"/>
    <mergeCell ref="AJ106:AK106"/>
    <mergeCell ref="AV106:AW106"/>
    <mergeCell ref="AR104:AS104"/>
    <mergeCell ref="AT105:AU105"/>
    <mergeCell ref="AV105:AW105"/>
    <mergeCell ref="AN104:AO104"/>
    <mergeCell ref="X106:Y106"/>
    <mergeCell ref="Z106:AA106"/>
    <mergeCell ref="AB106:AC106"/>
    <mergeCell ref="AD106:AE106"/>
    <mergeCell ref="AT106:AU106"/>
    <mergeCell ref="AT107:AU107"/>
    <mergeCell ref="AF106:AG106"/>
    <mergeCell ref="AN92:AO92"/>
    <mergeCell ref="AN93:AO93"/>
    <mergeCell ref="AP94:AQ94"/>
    <mergeCell ref="AP95:AQ95"/>
    <mergeCell ref="AF105:AG105"/>
    <mergeCell ref="AF93:AG93"/>
    <mergeCell ref="AN91:AO91"/>
    <mergeCell ref="X102:Y102"/>
    <mergeCell ref="Z102:AA102"/>
    <mergeCell ref="AB102:AC102"/>
    <mergeCell ref="AD102:AE102"/>
    <mergeCell ref="AF102:AG102"/>
    <mergeCell ref="Z92:AA92"/>
    <mergeCell ref="AB92:AC92"/>
    <mergeCell ref="AB93:AC93"/>
    <mergeCell ref="AD93:AE93"/>
    <mergeCell ref="A102:B102"/>
    <mergeCell ref="C102:M102"/>
    <mergeCell ref="N102:O102"/>
    <mergeCell ref="P102:Q102"/>
    <mergeCell ref="AF90:AG90"/>
    <mergeCell ref="AJ90:AK90"/>
    <mergeCell ref="X90:Y90"/>
    <mergeCell ref="Z90:AA90"/>
    <mergeCell ref="AB90:AC90"/>
    <mergeCell ref="AD90:AE90"/>
    <mergeCell ref="R102:S102"/>
    <mergeCell ref="T102:U102"/>
    <mergeCell ref="V102:W102"/>
    <mergeCell ref="X92:Y92"/>
    <mergeCell ref="X101:Y101"/>
    <mergeCell ref="R101:S101"/>
    <mergeCell ref="T101:U101"/>
    <mergeCell ref="V101:W101"/>
    <mergeCell ref="X99:Y99"/>
    <mergeCell ref="R99:S99"/>
    <mergeCell ref="V78:W78"/>
    <mergeCell ref="AD92:AE92"/>
    <mergeCell ref="AF92:AG92"/>
    <mergeCell ref="A92:B92"/>
    <mergeCell ref="C92:M92"/>
    <mergeCell ref="N92:O92"/>
    <mergeCell ref="P92:Q92"/>
    <mergeCell ref="AF79:AG79"/>
    <mergeCell ref="X79:Y79"/>
    <mergeCell ref="Z79:AA79"/>
    <mergeCell ref="AB105:AC105"/>
    <mergeCell ref="AD105:AE105"/>
    <mergeCell ref="AF78:AG78"/>
    <mergeCell ref="AH78:AI78"/>
    <mergeCell ref="A78:B78"/>
    <mergeCell ref="C78:M78"/>
    <mergeCell ref="N78:O78"/>
    <mergeCell ref="P78:Q78"/>
    <mergeCell ref="R78:S78"/>
    <mergeCell ref="T78:U78"/>
    <mergeCell ref="C105:M105"/>
    <mergeCell ref="N105:O105"/>
    <mergeCell ref="P105:Q105"/>
    <mergeCell ref="R105:S105"/>
    <mergeCell ref="X105:Y105"/>
    <mergeCell ref="Z105:AA105"/>
    <mergeCell ref="T105:U105"/>
    <mergeCell ref="V105:W105"/>
    <mergeCell ref="A105:B105"/>
    <mergeCell ref="A90:B90"/>
    <mergeCell ref="C90:M90"/>
    <mergeCell ref="N90:O90"/>
    <mergeCell ref="P90:Q90"/>
    <mergeCell ref="R90:S90"/>
    <mergeCell ref="T90:U90"/>
    <mergeCell ref="V90:W90"/>
    <mergeCell ref="T76:U76"/>
    <mergeCell ref="V76:W76"/>
    <mergeCell ref="X76:Y76"/>
    <mergeCell ref="Z76:AA76"/>
    <mergeCell ref="AB76:AC76"/>
    <mergeCell ref="AD76:AE76"/>
    <mergeCell ref="Z77:AA77"/>
    <mergeCell ref="AB77:AC77"/>
    <mergeCell ref="AD77:AE77"/>
    <mergeCell ref="AF76:AG76"/>
    <mergeCell ref="AH76:AI76"/>
    <mergeCell ref="A76:B76"/>
    <mergeCell ref="C76:M76"/>
    <mergeCell ref="N76:O76"/>
    <mergeCell ref="P76:Q76"/>
    <mergeCell ref="R76:S76"/>
    <mergeCell ref="AF77:AG77"/>
    <mergeCell ref="AH77:AI77"/>
    <mergeCell ref="A77:B77"/>
    <mergeCell ref="C77:M77"/>
    <mergeCell ref="N77:O77"/>
    <mergeCell ref="P77:Q77"/>
    <mergeCell ref="R77:S77"/>
    <mergeCell ref="T77:U77"/>
    <mergeCell ref="V77:W77"/>
    <mergeCell ref="X77:Y77"/>
    <mergeCell ref="AF101:AG101"/>
    <mergeCell ref="AF109:AG109"/>
    <mergeCell ref="AH109:AI109"/>
    <mergeCell ref="A109:B109"/>
    <mergeCell ref="C109:M109"/>
    <mergeCell ref="N109:O109"/>
    <mergeCell ref="P109:Q109"/>
    <mergeCell ref="R109:S109"/>
    <mergeCell ref="T109:U109"/>
    <mergeCell ref="V109:W109"/>
    <mergeCell ref="Z108:AA108"/>
    <mergeCell ref="AB108:AC108"/>
    <mergeCell ref="AD108:AE108"/>
    <mergeCell ref="A101:B101"/>
    <mergeCell ref="C101:M101"/>
    <mergeCell ref="N101:O101"/>
    <mergeCell ref="P101:Q101"/>
    <mergeCell ref="Z101:AA101"/>
    <mergeCell ref="AB101:AC101"/>
    <mergeCell ref="AD101:AE101"/>
    <mergeCell ref="N104:O104"/>
    <mergeCell ref="P104:Q104"/>
    <mergeCell ref="R104:S104"/>
    <mergeCell ref="AF108:AG108"/>
    <mergeCell ref="X104:Y104"/>
    <mergeCell ref="Z104:AA104"/>
    <mergeCell ref="AB104:AC104"/>
    <mergeCell ref="AD104:AE104"/>
    <mergeCell ref="AF104:AG104"/>
    <mergeCell ref="X108:Y108"/>
    <mergeCell ref="AB99:AC99"/>
    <mergeCell ref="AD99:AE99"/>
    <mergeCell ref="AF99:AG99"/>
    <mergeCell ref="T104:U104"/>
    <mergeCell ref="V104:W104"/>
    <mergeCell ref="A104:B104"/>
    <mergeCell ref="A103:B103"/>
    <mergeCell ref="C103:M103"/>
    <mergeCell ref="N103:O103"/>
    <mergeCell ref="C104:M104"/>
    <mergeCell ref="T99:U99"/>
    <mergeCell ref="V99:W99"/>
    <mergeCell ref="X100:Y100"/>
    <mergeCell ref="Z100:AA100"/>
    <mergeCell ref="A99:B99"/>
    <mergeCell ref="C99:M99"/>
    <mergeCell ref="N99:O99"/>
    <mergeCell ref="P99:Q99"/>
    <mergeCell ref="Z99:AA99"/>
    <mergeCell ref="AB100:AC100"/>
    <mergeCell ref="AD100:AE100"/>
    <mergeCell ref="AF100:AG100"/>
    <mergeCell ref="A100:B100"/>
    <mergeCell ref="C100:M100"/>
    <mergeCell ref="N100:O100"/>
    <mergeCell ref="P100:Q100"/>
    <mergeCell ref="R100:S100"/>
    <mergeCell ref="T100:U100"/>
    <mergeCell ref="V100:W100"/>
    <mergeCell ref="N97:O97"/>
    <mergeCell ref="P97:Q97"/>
    <mergeCell ref="Z97:AA97"/>
    <mergeCell ref="AB97:AC97"/>
    <mergeCell ref="AD97:AE97"/>
    <mergeCell ref="AF97:AG97"/>
    <mergeCell ref="AD98:AE98"/>
    <mergeCell ref="AF98:AG98"/>
    <mergeCell ref="R97:S97"/>
    <mergeCell ref="T97:U97"/>
    <mergeCell ref="V97:W97"/>
    <mergeCell ref="X98:Y98"/>
    <mergeCell ref="R98:S98"/>
    <mergeCell ref="T98:U98"/>
    <mergeCell ref="V98:W98"/>
    <mergeCell ref="A98:B98"/>
    <mergeCell ref="C98:M98"/>
    <mergeCell ref="N98:O98"/>
    <mergeCell ref="P98:Q98"/>
    <mergeCell ref="Z98:AA98"/>
    <mergeCell ref="AB98:AC98"/>
    <mergeCell ref="AB95:AC95"/>
    <mergeCell ref="AD95:AE95"/>
    <mergeCell ref="AF95:AG95"/>
    <mergeCell ref="AR96:AS96"/>
    <mergeCell ref="A95:B95"/>
    <mergeCell ref="C95:M95"/>
    <mergeCell ref="N95:O95"/>
    <mergeCell ref="P95:Q95"/>
    <mergeCell ref="AT99:AU99"/>
    <mergeCell ref="AT100:AU100"/>
    <mergeCell ref="AT101:AU101"/>
    <mergeCell ref="AV102:AW102"/>
    <mergeCell ref="R95:S95"/>
    <mergeCell ref="T95:U95"/>
    <mergeCell ref="V95:W95"/>
    <mergeCell ref="AR98:AS98"/>
    <mergeCell ref="X95:Y95"/>
    <mergeCell ref="Z95:AA95"/>
    <mergeCell ref="AR97:AS97"/>
    <mergeCell ref="X96:Y96"/>
    <mergeCell ref="Z96:AA96"/>
    <mergeCell ref="AB96:AC96"/>
    <mergeCell ref="AD96:AE96"/>
    <mergeCell ref="AF96:AG96"/>
    <mergeCell ref="R96:S96"/>
    <mergeCell ref="T96:U96"/>
    <mergeCell ref="V96:W96"/>
    <mergeCell ref="X97:Y97"/>
    <mergeCell ref="A96:B96"/>
    <mergeCell ref="C96:M96"/>
    <mergeCell ref="N96:O96"/>
    <mergeCell ref="P96:Q96"/>
    <mergeCell ref="A97:B97"/>
    <mergeCell ref="C97:M97"/>
  </mergeCells>
  <phoneticPr fontId="34" type="noConversion"/>
  <pageMargins left="0.70866141732283472" right="0.70866141732283472" top="0.74803149606299213" bottom="0.74803149606299213" header="0" footer="0"/>
  <pageSetup paperSize="9" scale="74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051</vt:lpstr>
      <vt:lpstr>'051'!Print_Area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EMelnikova</cp:lastModifiedBy>
  <cp:lastPrinted>2020-06-19T07:56:15Z</cp:lastPrinted>
  <dcterms:created xsi:type="dcterms:W3CDTF">2020-06-19T07:54:41Z</dcterms:created>
  <dcterms:modified xsi:type="dcterms:W3CDTF">2020-06-19T07:56:19Z</dcterms:modified>
</cp:coreProperties>
</file>