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4" documentId="11_2274F419DC17294DCDA2419FAE65114A7F75F4AC" xr6:coauthVersionLast="47" xr6:coauthVersionMax="47" xr10:uidLastSave="{3CA204B3-B203-41A2-BDE8-FAFF5061CA4A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3" i="1" l="1"/>
  <c r="AV73" i="1"/>
  <c r="BF73" i="1" s="1"/>
  <c r="BH73" i="1" s="1"/>
  <c r="AL73" i="1"/>
  <c r="AJ73" i="1"/>
  <c r="AB73" i="1"/>
  <c r="Z73" i="1"/>
  <c r="W73" i="1" s="1"/>
  <c r="S73" i="1" s="1"/>
  <c r="Q73" i="1"/>
  <c r="AX72" i="1"/>
  <c r="BF72" i="1" s="1"/>
  <c r="BH72" i="1" s="1"/>
  <c r="AV72" i="1"/>
  <c r="AB72" i="1"/>
  <c r="Z72" i="1"/>
  <c r="AJ72" i="1" s="1"/>
  <c r="AL72" i="1" s="1"/>
  <c r="W72" i="1"/>
  <c r="S72" i="1"/>
  <c r="Q72" i="1"/>
  <c r="BD69" i="1"/>
  <c r="BB69" i="1"/>
  <c r="AZ69" i="1"/>
  <c r="AU69" i="1"/>
  <c r="AJ69" i="1"/>
  <c r="AH69" i="1"/>
  <c r="AF69" i="1"/>
  <c r="AD69" i="1"/>
  <c r="AB69" i="1"/>
  <c r="Y69" i="1"/>
  <c r="Y70" i="1" s="1"/>
  <c r="W69" i="1"/>
  <c r="U69" i="1"/>
  <c r="O69" i="1"/>
  <c r="AX68" i="1"/>
  <c r="AX69" i="1" s="1"/>
  <c r="AV68" i="1"/>
  <c r="BF68" i="1" s="1"/>
  <c r="AJ68" i="1"/>
  <c r="AL68" i="1" s="1"/>
  <c r="AB68" i="1"/>
  <c r="Z68" i="1"/>
  <c r="Z69" i="1" s="1"/>
  <c r="W68" i="1"/>
  <c r="S68" i="1" s="1"/>
  <c r="S69" i="1" s="1"/>
  <c r="Q68" i="1"/>
  <c r="Q69" i="1" s="1"/>
  <c r="BD66" i="1"/>
  <c r="BB66" i="1"/>
  <c r="AZ66" i="1"/>
  <c r="AU66" i="1"/>
  <c r="AH66" i="1"/>
  <c r="AF66" i="1"/>
  <c r="AD66" i="1"/>
  <c r="Y66" i="1"/>
  <c r="U66" i="1"/>
  <c r="Q66" i="1"/>
  <c r="O66" i="1"/>
  <c r="BF65" i="1"/>
  <c r="BH65" i="1" s="1"/>
  <c r="AX65" i="1"/>
  <c r="AV65" i="1"/>
  <c r="AB65" i="1"/>
  <c r="AJ65" i="1" s="1"/>
  <c r="AL65" i="1" s="1"/>
  <c r="Z65" i="1"/>
  <c r="W65" i="1"/>
  <c r="S65" i="1"/>
  <c r="Q65" i="1"/>
  <c r="AX64" i="1"/>
  <c r="AX66" i="1" s="1"/>
  <c r="AV64" i="1"/>
  <c r="W64" i="1" s="1"/>
  <c r="S64" i="1" s="1"/>
  <c r="AB64" i="1"/>
  <c r="AJ64" i="1" s="1"/>
  <c r="AL64" i="1" s="1"/>
  <c r="Z64" i="1"/>
  <c r="Q64" i="1"/>
  <c r="AX63" i="1"/>
  <c r="AV63" i="1"/>
  <c r="BF63" i="1" s="1"/>
  <c r="AB63" i="1"/>
  <c r="AB66" i="1" s="1"/>
  <c r="Z63" i="1"/>
  <c r="Z66" i="1" s="1"/>
  <c r="W63" i="1"/>
  <c r="S63" i="1" s="1"/>
  <c r="S66" i="1" s="1"/>
  <c r="Q63" i="1"/>
  <c r="BD61" i="1"/>
  <c r="BB61" i="1"/>
  <c r="AZ61" i="1"/>
  <c r="AU61" i="1"/>
  <c r="AU70" i="1" s="1"/>
  <c r="AH61" i="1"/>
  <c r="AF61" i="1"/>
  <c r="AD61" i="1"/>
  <c r="AB61" i="1"/>
  <c r="Y61" i="1"/>
  <c r="U61" i="1"/>
  <c r="O61" i="1"/>
  <c r="AX60" i="1"/>
  <c r="AV60" i="1"/>
  <c r="BF60" i="1" s="1"/>
  <c r="BH60" i="1" s="1"/>
  <c r="AB60" i="1"/>
  <c r="Z60" i="1"/>
  <c r="AJ60" i="1" s="1"/>
  <c r="AL60" i="1" s="1"/>
  <c r="W60" i="1"/>
  <c r="S60" i="1" s="1"/>
  <c r="Q60" i="1"/>
  <c r="AX59" i="1"/>
  <c r="AV59" i="1"/>
  <c r="BF59" i="1" s="1"/>
  <c r="BH59" i="1" s="1"/>
  <c r="AJ59" i="1"/>
  <c r="AL59" i="1" s="1"/>
  <c r="AB59" i="1"/>
  <c r="Z59" i="1"/>
  <c r="W59" i="1"/>
  <c r="S59" i="1" s="1"/>
  <c r="Q59" i="1"/>
  <c r="AX58" i="1"/>
  <c r="AX61" i="1" s="1"/>
  <c r="AV58" i="1"/>
  <c r="AJ58" i="1"/>
  <c r="AL58" i="1" s="1"/>
  <c r="AB58" i="1"/>
  <c r="Z58" i="1"/>
  <c r="W58" i="1"/>
  <c r="S58" i="1"/>
  <c r="Q58" i="1"/>
  <c r="AX57" i="1"/>
  <c r="BF57" i="1" s="1"/>
  <c r="BH57" i="1" s="1"/>
  <c r="AV57" i="1"/>
  <c r="AB57" i="1"/>
  <c r="Z57" i="1"/>
  <c r="W57" i="1" s="1"/>
  <c r="S57" i="1" s="1"/>
  <c r="Q57" i="1"/>
  <c r="AX56" i="1"/>
  <c r="AV56" i="1"/>
  <c r="AV61" i="1" s="1"/>
  <c r="AB56" i="1"/>
  <c r="Z56" i="1"/>
  <c r="Z61" i="1" s="1"/>
  <c r="Q56" i="1"/>
  <c r="Q61" i="1" s="1"/>
  <c r="BD54" i="1"/>
  <c r="BD70" i="1" s="1"/>
  <c r="BB54" i="1"/>
  <c r="BB70" i="1" s="1"/>
  <c r="AZ54" i="1"/>
  <c r="AZ70" i="1" s="1"/>
  <c r="AU54" i="1"/>
  <c r="AH54" i="1"/>
  <c r="AH70" i="1" s="1"/>
  <c r="AF54" i="1"/>
  <c r="AF70" i="1" s="1"/>
  <c r="AD54" i="1"/>
  <c r="AD70" i="1" s="1"/>
  <c r="Y54" i="1"/>
  <c r="U54" i="1"/>
  <c r="U70" i="1" s="1"/>
  <c r="O54" i="1"/>
  <c r="O70" i="1" s="1"/>
  <c r="AX53" i="1"/>
  <c r="AV53" i="1"/>
  <c r="BF53" i="1" s="1"/>
  <c r="BH53" i="1" s="1"/>
  <c r="AJ53" i="1"/>
  <c r="AL53" i="1" s="1"/>
  <c r="AB53" i="1"/>
  <c r="Z53" i="1"/>
  <c r="W53" i="1"/>
  <c r="S53" i="1" s="1"/>
  <c r="Q53" i="1"/>
  <c r="AX52" i="1"/>
  <c r="BF52" i="1" s="1"/>
  <c r="BH52" i="1" s="1"/>
  <c r="AV52" i="1"/>
  <c r="AJ52" i="1"/>
  <c r="AL52" i="1" s="1"/>
  <c r="AB52" i="1"/>
  <c r="Z52" i="1"/>
  <c r="W52" i="1"/>
  <c r="S52" i="1"/>
  <c r="Q52" i="1"/>
  <c r="AX51" i="1"/>
  <c r="BF51" i="1" s="1"/>
  <c r="BH51" i="1" s="1"/>
  <c r="AV51" i="1"/>
  <c r="AB51" i="1"/>
  <c r="Z51" i="1"/>
  <c r="W51" i="1" s="1"/>
  <c r="S51" i="1" s="1"/>
  <c r="Q51" i="1"/>
  <c r="AX50" i="1"/>
  <c r="AV50" i="1"/>
  <c r="BF50" i="1" s="1"/>
  <c r="BH50" i="1" s="1"/>
  <c r="AB50" i="1"/>
  <c r="Z50" i="1"/>
  <c r="AJ50" i="1" s="1"/>
  <c r="AL50" i="1" s="1"/>
  <c r="Q50" i="1"/>
  <c r="BF49" i="1"/>
  <c r="BH49" i="1" s="1"/>
  <c r="AX49" i="1"/>
  <c r="AV49" i="1"/>
  <c r="AB49" i="1"/>
  <c r="Z49" i="1"/>
  <c r="AJ49" i="1" s="1"/>
  <c r="AL49" i="1" s="1"/>
  <c r="W49" i="1"/>
  <c r="S49" i="1"/>
  <c r="Q49" i="1"/>
  <c r="BF48" i="1"/>
  <c r="BH48" i="1" s="1"/>
  <c r="AX48" i="1"/>
  <c r="AV48" i="1"/>
  <c r="AB48" i="1"/>
  <c r="AJ48" i="1" s="1"/>
  <c r="AL48" i="1" s="1"/>
  <c r="Z48" i="1"/>
  <c r="W48" i="1"/>
  <c r="S48" i="1"/>
  <c r="Q48" i="1"/>
  <c r="AX47" i="1"/>
  <c r="AV47" i="1"/>
  <c r="BF47" i="1" s="1"/>
  <c r="BH47" i="1" s="1"/>
  <c r="AB47" i="1"/>
  <c r="AJ47" i="1" s="1"/>
  <c r="AL47" i="1" s="1"/>
  <c r="Z47" i="1"/>
  <c r="Q47" i="1"/>
  <c r="AX46" i="1"/>
  <c r="AV46" i="1"/>
  <c r="BF46" i="1" s="1"/>
  <c r="BH46" i="1" s="1"/>
  <c r="AB46" i="1"/>
  <c r="Z46" i="1"/>
  <c r="AJ46" i="1" s="1"/>
  <c r="AL46" i="1" s="1"/>
  <c r="W46" i="1"/>
  <c r="S46" i="1" s="1"/>
  <c r="Q46" i="1"/>
  <c r="AX45" i="1"/>
  <c r="AV45" i="1"/>
  <c r="BF45" i="1" s="1"/>
  <c r="BH45" i="1" s="1"/>
  <c r="AJ45" i="1"/>
  <c r="AL45" i="1" s="1"/>
  <c r="AB45" i="1"/>
  <c r="Z45" i="1"/>
  <c r="W45" i="1"/>
  <c r="S45" i="1" s="1"/>
  <c r="Q45" i="1"/>
  <c r="AX44" i="1"/>
  <c r="BF44" i="1" s="1"/>
  <c r="BH44" i="1" s="1"/>
  <c r="AV44" i="1"/>
  <c r="AJ44" i="1"/>
  <c r="AL44" i="1" s="1"/>
  <c r="AB44" i="1"/>
  <c r="Z44" i="1"/>
  <c r="W44" i="1"/>
  <c r="S44" i="1"/>
  <c r="Q44" i="1"/>
  <c r="AX43" i="1"/>
  <c r="BF43" i="1" s="1"/>
  <c r="BH43" i="1" s="1"/>
  <c r="AV43" i="1"/>
  <c r="AB43" i="1"/>
  <c r="Z43" i="1"/>
  <c r="W43" i="1" s="1"/>
  <c r="S43" i="1" s="1"/>
  <c r="Q43" i="1"/>
  <c r="AX42" i="1"/>
  <c r="AV42" i="1"/>
  <c r="BF42" i="1" s="1"/>
  <c r="BH42" i="1" s="1"/>
  <c r="AB42" i="1"/>
  <c r="Z42" i="1"/>
  <c r="AJ42" i="1" s="1"/>
  <c r="AL42" i="1" s="1"/>
  <c r="Q42" i="1"/>
  <c r="BF41" i="1"/>
  <c r="BH41" i="1" s="1"/>
  <c r="AX41" i="1"/>
  <c r="AV41" i="1"/>
  <c r="AB41" i="1"/>
  <c r="Z41" i="1"/>
  <c r="AJ41" i="1" s="1"/>
  <c r="AL41" i="1" s="1"/>
  <c r="W41" i="1"/>
  <c r="S41" i="1"/>
  <c r="Q41" i="1"/>
  <c r="BF40" i="1"/>
  <c r="BH40" i="1" s="1"/>
  <c r="AX40" i="1"/>
  <c r="AV40" i="1"/>
  <c r="AB40" i="1"/>
  <c r="AJ40" i="1" s="1"/>
  <c r="AL40" i="1" s="1"/>
  <c r="Z40" i="1"/>
  <c r="W40" i="1"/>
  <c r="S40" i="1"/>
  <c r="Q40" i="1"/>
  <c r="AX39" i="1"/>
  <c r="AV39" i="1"/>
  <c r="W39" i="1" s="1"/>
  <c r="S39" i="1" s="1"/>
  <c r="AB39" i="1"/>
  <c r="AJ39" i="1" s="1"/>
  <c r="AL39" i="1" s="1"/>
  <c r="Z39" i="1"/>
  <c r="Q39" i="1"/>
  <c r="AX38" i="1"/>
  <c r="AV38" i="1"/>
  <c r="BF38" i="1" s="1"/>
  <c r="BH38" i="1" s="1"/>
  <c r="AB38" i="1"/>
  <c r="Z38" i="1"/>
  <c r="AJ38" i="1" s="1"/>
  <c r="AL38" i="1" s="1"/>
  <c r="W38" i="1"/>
  <c r="S38" i="1" s="1"/>
  <c r="Q38" i="1"/>
  <c r="AX37" i="1"/>
  <c r="AV37" i="1"/>
  <c r="BF37" i="1" s="1"/>
  <c r="BH37" i="1" s="1"/>
  <c r="AJ37" i="1"/>
  <c r="AL37" i="1" s="1"/>
  <c r="AB37" i="1"/>
  <c r="Z37" i="1"/>
  <c r="W37" i="1"/>
  <c r="S37" i="1" s="1"/>
  <c r="Q37" i="1"/>
  <c r="AX36" i="1"/>
  <c r="BF36" i="1" s="1"/>
  <c r="AV36" i="1"/>
  <c r="AV54" i="1" s="1"/>
  <c r="AJ36" i="1"/>
  <c r="AL36" i="1" s="1"/>
  <c r="AB36" i="1"/>
  <c r="Z36" i="1"/>
  <c r="Z54" i="1" s="1"/>
  <c r="Z70" i="1" s="1"/>
  <c r="W36" i="1"/>
  <c r="S36" i="1"/>
  <c r="Q36" i="1"/>
  <c r="Q54" i="1" s="1"/>
  <c r="BH36" i="1" l="1"/>
  <c r="BH63" i="1"/>
  <c r="BF69" i="1"/>
  <c r="BH69" i="1" s="1"/>
  <c r="BH68" i="1"/>
  <c r="Q70" i="1"/>
  <c r="BF39" i="1"/>
  <c r="BH39" i="1" s="1"/>
  <c r="AJ51" i="1"/>
  <c r="AL51" i="1" s="1"/>
  <c r="AJ57" i="1"/>
  <c r="AL57" i="1" s="1"/>
  <c r="BF64" i="1"/>
  <c r="BH64" i="1" s="1"/>
  <c r="W47" i="1"/>
  <c r="S47" i="1" s="1"/>
  <c r="BF56" i="1"/>
  <c r="AJ63" i="1"/>
  <c r="W66" i="1"/>
  <c r="AV69" i="1"/>
  <c r="BF58" i="1"/>
  <c r="BH58" i="1" s="1"/>
  <c r="AJ43" i="1"/>
  <c r="AL43" i="1" s="1"/>
  <c r="W42" i="1"/>
  <c r="S42" i="1" s="1"/>
  <c r="S54" i="1" s="1"/>
  <c r="W50" i="1"/>
  <c r="S50" i="1" s="1"/>
  <c r="W56" i="1"/>
  <c r="AV66" i="1"/>
  <c r="AV70" i="1" s="1"/>
  <c r="AX54" i="1"/>
  <c r="AX70" i="1" s="1"/>
  <c r="AB54" i="1"/>
  <c r="AB70" i="1" s="1"/>
  <c r="AJ56" i="1"/>
  <c r="BF66" i="1" l="1"/>
  <c r="BH66" i="1" s="1"/>
  <c r="AJ54" i="1"/>
  <c r="AJ61" i="1"/>
  <c r="AL61" i="1" s="1"/>
  <c r="AL56" i="1"/>
  <c r="AL63" i="1"/>
  <c r="AJ66" i="1"/>
  <c r="W54" i="1"/>
  <c r="W70" i="1" s="1"/>
  <c r="BF54" i="1"/>
  <c r="W61" i="1"/>
  <c r="S56" i="1"/>
  <c r="S61" i="1" s="1"/>
  <c r="S70" i="1" s="1"/>
  <c r="BF61" i="1"/>
  <c r="BH61" i="1" s="1"/>
  <c r="BH56" i="1"/>
  <c r="AJ70" i="1" l="1"/>
  <c r="AL54" i="1"/>
  <c r="BF70" i="1"/>
</calcChain>
</file>

<file path=xl/sharedStrings.xml><?xml version="1.0" encoding="utf-8"?>
<sst xmlns="http://schemas.openxmlformats.org/spreadsheetml/2006/main" count="246" uniqueCount="137">
  <si>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</si>
  <si>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</si>
  <si>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</si>
  <si>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r>
      <rPr>
        <sz val="14"/>
        <color theme="1"/>
        <rFont val="Times New Roman"/>
        <charset val="204"/>
      </rPr>
      <t xml:space="preserve">"    </t>
    </r>
    <r>
      <rPr>
        <u/>
        <sz val="14"/>
        <color theme="1"/>
        <rFont val="Times New Roman"/>
        <charset val="204"/>
      </rPr>
      <t xml:space="preserve"> </t>
    </r>
    <r>
      <rPr>
        <sz val="14"/>
        <color theme="1"/>
        <rFont val="Times New Roman"/>
        <charset val="204"/>
      </rPr>
      <t>"         2024 р.</t>
    </r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</si>
  <si>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</si>
  <si>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</si>
  <si>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</si>
  <si>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</si>
  <si>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</si>
  <si>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 xml:space="preserve">                Спеціальність 014 Середня освіта</t>
  </si>
  <si>
    <t>Спеціалізація 014.021 Англійська мова та зарубіжна література</t>
  </si>
  <si>
    <t>Курс   2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</si>
  <si>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</si>
  <si>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</si>
  <si>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</si>
  <si>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</si>
  <si>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</si>
  <si>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</si>
  <si>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</si>
  <si>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</si>
  <si>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</si>
  <si>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</si>
  <si>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</si>
  <si>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</si>
  <si>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</si>
  <si>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</si>
  <si>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</si>
  <si>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II</t>
  </si>
  <si>
    <t>С</t>
  </si>
  <si>
    <t>К</t>
  </si>
  <si>
    <t>Пн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</si>
  <si>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</si>
  <si>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</si>
  <si>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</si>
  <si>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</si>
  <si>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</si>
  <si>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</si>
  <si>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>Пв</t>
  </si>
  <si>
    <t xml:space="preserve">виробнича практика, </t>
  </si>
  <si>
    <t>навчальна практика,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</si>
  <si>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</si>
  <si>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</si>
  <si>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</si>
  <si>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</si>
  <si>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</si>
  <si>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</si>
  <si>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III семестр       16 навчальних тижнів</t>
  </si>
  <si>
    <t xml:space="preserve">  ІV семестр   15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</si>
  <si>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</si>
  <si>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</si>
  <si>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</si>
  <si>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</si>
  <si>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3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</si>
  <si>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</si>
  <si>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</si>
  <si>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</si>
  <si>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</si>
  <si>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</si>
  <si>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</si>
  <si>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4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</si>
  <si>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</si>
  <si>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</si>
  <si>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</si>
  <si>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</si>
  <si>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</si>
  <si>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</si>
  <si>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</si>
  <si>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</si>
  <si>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</si>
  <si>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</si>
  <si>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</t>
  </si>
  <si>
    <t>філософії, соціології та соціальної роботи</t>
  </si>
  <si>
    <t>ОК 7.</t>
  </si>
  <si>
    <t>Педагогіка</t>
  </si>
  <si>
    <t>педагогіки, психології й освітнього менеджменту імені проф. Є. Пєтухова</t>
  </si>
  <si>
    <t>ОК 14.</t>
  </si>
  <si>
    <t>Практика усного та писемного мовлення англійської мови</t>
  </si>
  <si>
    <t>4д</t>
  </si>
  <si>
    <t>англійської філології та  світової літератури імені професора Олега Мішукова</t>
  </si>
  <si>
    <t>ОК 16.</t>
  </si>
  <si>
    <t>Історія англійської мови</t>
  </si>
  <si>
    <t>3д</t>
  </si>
  <si>
    <t>ОК 17.</t>
  </si>
  <si>
    <t>Практичний курс другої іноземної мови</t>
  </si>
  <si>
    <t>української і слов'янської філології та журналістики/ німецької та романської філології</t>
  </si>
  <si>
    <t>ОК 18.</t>
  </si>
  <si>
    <t>Історія зарубіжної літератури</t>
  </si>
  <si>
    <t>ОК22.</t>
  </si>
  <si>
    <t>Навчальна практика</t>
  </si>
  <si>
    <t>Разом</t>
  </si>
  <si>
    <t>2. ВИБІРКОВІ КОМПОНЕНТИ ОСВІТНЬОЇ ПРОГРАМИ</t>
  </si>
  <si>
    <t>ВК 7.</t>
  </si>
  <si>
    <t>Дисципліна вільного вибору 7</t>
  </si>
  <si>
    <t>Кафедри ХДУ</t>
  </si>
  <si>
    <t>ВК 8.</t>
  </si>
  <si>
    <t>Дисципліна вільного вибору 8</t>
  </si>
  <si>
    <t>ВК 14.</t>
  </si>
  <si>
    <t>Дисципліна вільного вибору студента 14</t>
  </si>
  <si>
    <t>англійської філології та  світової літератури імені професора Олега Мішукова /німецької та романської філології</t>
  </si>
  <si>
    <t>ВК 15.</t>
  </si>
  <si>
    <t>Дисципліна вільного вибору студента 15</t>
  </si>
  <si>
    <t>ВК 18.</t>
  </si>
  <si>
    <t>Дисципліна вільного вибору студента 18</t>
  </si>
  <si>
    <t>англійської філології та  світової літератури імені професора Олега Мішукова/української і словянської філології та журналістики</t>
  </si>
  <si>
    <t xml:space="preserve">3. ПРАКТИЧНА ПІДГОТОВКА </t>
  </si>
  <si>
    <t>4. ПІДГОТОВКА ДО АТЕСТАЦІЇ ТА АТЕСТАЦІЯ ЗДОБУВАЧІВ ВИЩОЇ ОСВІТИ</t>
  </si>
  <si>
    <t>ОК…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</si>
  <si>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</si>
  <si>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</si>
  <si>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</si>
  <si>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</si>
  <si>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</si>
  <si>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</si>
  <si>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</si>
  <si>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</si>
  <si>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>1.</t>
  </si>
  <si>
    <t>Навчальна</t>
  </si>
  <si>
    <t>д/залік</t>
  </si>
  <si>
    <t>3 семестр</t>
  </si>
  <si>
    <t>4 семестр</t>
  </si>
  <si>
    <t>за електронним каталогом ХДУ</t>
  </si>
  <si>
    <t>Дисципліна вільного вибору 14</t>
  </si>
  <si>
    <t>Дисципліна вільного вибору 15</t>
  </si>
  <si>
    <t xml:space="preserve"> Вступ до германського мовознавства</t>
  </si>
  <si>
    <t>Латинська мова</t>
  </si>
  <si>
    <t>Академічне письмо</t>
  </si>
  <si>
    <t>Бізнес комунікація</t>
  </si>
  <si>
    <t>Дисципліна вільного вибору 18</t>
  </si>
  <si>
    <t>Література Англії та США</t>
  </si>
  <si>
    <t xml:space="preserve">Напрями та стилі художньої літератури ХХ – поч. ХХІ ст. </t>
  </si>
  <si>
    <t>Лінгвопрагматичний аспект ділової комунікації англійською мовою</t>
  </si>
  <si>
    <t>"  "       2024  року</t>
  </si>
  <si>
    <t>Завідувачка кафедри англійської філології та світової літератури імені професора Олега Мішукова _____________Юлія КІЩЕНКО</t>
  </si>
  <si>
    <t>Керівниця навчально-методичного відділу ________________________Тетяна КОРНІШЕВА</t>
  </si>
  <si>
    <t>Деканеса факультету української й іноземної філології та журналістики______________________  Ірина ГОШТАНАР</t>
  </si>
  <si>
    <t>Основи наукових досліджень</t>
  </si>
  <si>
    <t>Основи медіаосвіти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</si>
</sst>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0"/>
      <color rgb="FF000000"/>
      <name val="Arimo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name val="Arimo"/>
      <charset val="13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i/>
      <sz val="12"/>
      <color theme="1"/>
      <name val="Times New Roman"/>
      <charset val="204"/>
    </font>
    <font>
      <b/>
      <sz val="11"/>
      <color rgb="FFFF0000"/>
      <name val="Times New Roman"/>
      <charset val="204"/>
    </font>
    <font>
      <b/>
      <sz val="18"/>
      <color theme="1"/>
      <name val="Times New Roman"/>
      <charset val="204"/>
    </font>
    <font>
      <sz val="12"/>
      <color rgb="FF000000"/>
      <name val="Calibri"/>
      <charset val="204"/>
    </font>
    <font>
      <i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2"/>
      <color rgb="FFFFFFFF"/>
      <name val="Times New Roman"/>
      <charset val="204"/>
    </font>
    <font>
      <b/>
      <sz val="14"/>
      <color theme="1"/>
      <name val="Times New Roman"/>
      <charset val="204"/>
    </font>
    <font>
      <sz val="14"/>
      <color rgb="FFFFFFFF"/>
      <name val="Times New Roman"/>
      <charset val="204"/>
    </font>
    <font>
      <sz val="14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0"/>
      <color theme="1"/>
      <name val="Arimo"/>
      <charset val="134"/>
    </font>
    <font>
      <b/>
      <sz val="12"/>
      <color rgb="FFFFFFFF"/>
      <name val="Times New Roman"/>
      <charset val="204"/>
    </font>
    <font>
      <sz val="14"/>
      <color rgb="FF000000"/>
      <name val="Times New Roman"/>
      <charset val="204"/>
    </font>
    <font>
      <sz val="10"/>
      <color theme="1"/>
      <name val="Arimo"/>
      <charset val="134"/>
    </font>
    <font>
      <u/>
      <sz val="14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  <charset val="204"/>
      <scheme val="minor"/>
    </font>
    <font>
      <sz val="10"/>
      <name val="Arimo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99CC00"/>
        <bgColor rgb="FF99CC00"/>
      </patternFill>
    </fill>
    <fill>
      <patternFill patternType="solid">
        <fgColor rgb="FF00FF00"/>
        <bgColor rgb="FF00FF00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9" xfId="0" applyFont="1" applyBorder="1"/>
    <xf numFmtId="0" fontId="4" fillId="0" borderId="26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8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wrapText="1"/>
    </xf>
    <xf numFmtId="0" fontId="1" fillId="2" borderId="0" xfId="0" applyFont="1" applyFill="1"/>
    <xf numFmtId="0" fontId="8" fillId="0" borderId="1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left"/>
    </xf>
    <xf numFmtId="0" fontId="17" fillId="0" borderId="0" xfId="0" applyFont="1"/>
    <xf numFmtId="0" fontId="12" fillId="0" borderId="0" xfId="0" applyFont="1" applyAlignment="1">
      <alignment horizontal="center" wrapText="1"/>
    </xf>
    <xf numFmtId="0" fontId="12" fillId="0" borderId="30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right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right" wrapText="1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4" borderId="38" xfId="0" applyFont="1" applyFill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55" xfId="0" applyBorder="1"/>
    <xf numFmtId="0" fontId="2" fillId="0" borderId="54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" fillId="0" borderId="55" xfId="0" applyFont="1" applyBorder="1" applyAlignment="1">
      <alignment horizontal="center" wrapText="1"/>
    </xf>
    <xf numFmtId="164" fontId="2" fillId="5" borderId="13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0" borderId="61" xfId="0" applyFont="1" applyBorder="1" applyAlignment="1">
      <alignment wrapText="1"/>
    </xf>
    <xf numFmtId="0" fontId="18" fillId="2" borderId="0" xfId="0" applyFont="1" applyFill="1"/>
    <xf numFmtId="0" fontId="16" fillId="0" borderId="0" xfId="0" applyFont="1"/>
    <xf numFmtId="0" fontId="21" fillId="0" borderId="0" xfId="0" applyFont="1"/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2" fillId="0" borderId="1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1" fillId="0" borderId="44" xfId="0" applyFont="1" applyBorder="1" applyAlignment="1">
      <alignment wrapText="1"/>
    </xf>
    <xf numFmtId="0" fontId="2" fillId="0" borderId="48" xfId="0" applyFont="1" applyBorder="1" applyAlignment="1">
      <alignment horizontal="center" wrapText="1"/>
    </xf>
    <xf numFmtId="164" fontId="1" fillId="0" borderId="41" xfId="0" applyNumberFormat="1" applyFont="1" applyBorder="1" applyAlignment="1">
      <alignment horizontal="center" wrapText="1"/>
    </xf>
    <xf numFmtId="0" fontId="13" fillId="0" borderId="49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50" xfId="0" applyFont="1" applyBorder="1" applyAlignment="1">
      <alignment wrapText="1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164" fontId="2" fillId="0" borderId="53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 textRotation="90" wrapText="1"/>
    </xf>
    <xf numFmtId="0" fontId="0" fillId="0" borderId="0" xfId="0"/>
    <xf numFmtId="0" fontId="3" fillId="0" borderId="43" xfId="0" applyFont="1" applyBorder="1"/>
    <xf numFmtId="0" fontId="3" fillId="0" borderId="40" xfId="0" applyFont="1" applyBorder="1"/>
    <xf numFmtId="0" fontId="3" fillId="0" borderId="4" xfId="0" applyFont="1" applyBorder="1"/>
    <xf numFmtId="0" fontId="3" fillId="0" borderId="39" xfId="0" applyFont="1" applyBorder="1"/>
    <xf numFmtId="0" fontId="1" fillId="0" borderId="3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wrapText="1"/>
    </xf>
    <xf numFmtId="0" fontId="3" fillId="0" borderId="29" xfId="0" applyFont="1" applyBorder="1"/>
    <xf numFmtId="0" fontId="4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18" xfId="0" applyFont="1" applyBorder="1"/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13" xfId="0" applyFont="1" applyBorder="1"/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35" xfId="0" applyFont="1" applyBorder="1"/>
    <xf numFmtId="0" fontId="4" fillId="0" borderId="44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2" fillId="0" borderId="55" xfId="0" applyFont="1" applyBorder="1" applyAlignment="1">
      <alignment horizontal="left" wrapText="1"/>
    </xf>
    <xf numFmtId="0" fontId="3" fillId="0" borderId="61" xfId="0" applyFont="1" applyBorder="1"/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justify"/>
    </xf>
    <xf numFmtId="0" fontId="0" fillId="0" borderId="0" xfId="0" applyAlignment="1">
      <alignment horizontal="left" vertical="justify"/>
    </xf>
    <xf numFmtId="0" fontId="3" fillId="0" borderId="61" xfId="0" applyFont="1" applyBorder="1" applyAlignment="1">
      <alignment horizontal="left" vertical="justify"/>
    </xf>
    <xf numFmtId="0" fontId="4" fillId="0" borderId="58" xfId="0" applyFont="1" applyBorder="1" applyAlignment="1">
      <alignment horizontal="left" vertical="justify"/>
    </xf>
    <xf numFmtId="0" fontId="0" fillId="0" borderId="59" xfId="0" applyBorder="1" applyAlignment="1">
      <alignment horizontal="left" vertical="justify"/>
    </xf>
    <xf numFmtId="0" fontId="3" fillId="0" borderId="62" xfId="0" applyFont="1" applyBorder="1" applyAlignment="1">
      <alignment horizontal="left" vertical="justify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textRotation="90"/>
    </xf>
    <xf numFmtId="0" fontId="3" fillId="0" borderId="28" xfId="0" applyFont="1" applyBorder="1"/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wrapText="1"/>
    </xf>
    <xf numFmtId="0" fontId="3" fillId="0" borderId="41" xfId="0" applyFont="1" applyBorder="1"/>
    <xf numFmtId="0" fontId="3" fillId="0" borderId="30" xfId="0" applyFont="1" applyBorder="1"/>
    <xf numFmtId="0" fontId="2" fillId="0" borderId="36" xfId="0" applyFont="1" applyBorder="1" applyAlignment="1">
      <alignment horizontal="left" wrapText="1"/>
    </xf>
    <xf numFmtId="0" fontId="2" fillId="0" borderId="56" xfId="0" applyFont="1" applyBorder="1" applyAlignment="1">
      <alignment horizontal="left" wrapText="1"/>
    </xf>
    <xf numFmtId="0" fontId="3" fillId="0" borderId="57" xfId="0" applyFont="1" applyBorder="1"/>
    <xf numFmtId="0" fontId="3" fillId="0" borderId="60" xfId="0" applyFont="1" applyBorder="1"/>
    <xf numFmtId="0" fontId="1" fillId="0" borderId="54" xfId="0" applyFont="1" applyBorder="1" applyAlignment="1">
      <alignment horizontal="left" wrapText="1"/>
    </xf>
    <xf numFmtId="0" fontId="3" fillId="0" borderId="0" xfId="0" applyFont="1"/>
    <xf numFmtId="0" fontId="1" fillId="0" borderId="55" xfId="0" applyFont="1" applyBorder="1" applyAlignment="1">
      <alignment horizontal="left" wrapText="1"/>
    </xf>
    <xf numFmtId="0" fontId="2" fillId="0" borderId="5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3" fillId="0" borderId="55" xfId="0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25" fillId="0" borderId="61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3" fillId="0" borderId="10" xfId="0" applyFont="1" applyBorder="1"/>
    <xf numFmtId="0" fontId="3" fillId="0" borderId="42" xfId="0" applyFont="1" applyBorder="1"/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6" borderId="17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2" xfId="0" applyFont="1" applyBorder="1"/>
    <xf numFmtId="0" fontId="1" fillId="0" borderId="13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2" fillId="0" borderId="43" xfId="0" applyFont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0" fontId="1" fillId="6" borderId="13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3" fillId="0" borderId="51" xfId="0" applyFont="1" applyBorder="1"/>
    <xf numFmtId="0" fontId="1" fillId="0" borderId="52" xfId="0" applyFont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3" fillId="0" borderId="48" xfId="0" applyFont="1" applyBorder="1"/>
    <xf numFmtId="0" fontId="1" fillId="0" borderId="0" xfId="0" applyFont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3" fillId="0" borderId="53" xfId="0" applyFont="1" applyBorder="1"/>
    <xf numFmtId="0" fontId="2" fillId="0" borderId="53" xfId="0" applyFont="1" applyBorder="1" applyAlignment="1">
      <alignment horizontal="center" wrapText="1"/>
    </xf>
    <xf numFmtId="0" fontId="1" fillId="0" borderId="63" xfId="0" applyFont="1" applyBorder="1" applyAlignment="1">
      <alignment horizontal="center" wrapText="1"/>
    </xf>
    <xf numFmtId="0" fontId="3" fillId="0" borderId="64" xfId="0" applyFont="1" applyBorder="1"/>
    <xf numFmtId="0" fontId="2" fillId="0" borderId="24" xfId="0" applyFont="1" applyBorder="1" applyAlignment="1">
      <alignment horizontal="center" wrapText="1"/>
    </xf>
    <xf numFmtId="0" fontId="3" fillId="0" borderId="25" xfId="0" applyFont="1" applyBorder="1"/>
    <xf numFmtId="0" fontId="3" fillId="0" borderId="23" xfId="0" applyFont="1" applyBorder="1"/>
    <xf numFmtId="0" fontId="1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1" fillId="0" borderId="46" xfId="0" applyFont="1" applyBorder="1" applyAlignment="1">
      <alignment horizontal="center" wrapText="1"/>
    </xf>
    <xf numFmtId="0" fontId="3" fillId="0" borderId="47" xfId="0" applyFont="1" applyBorder="1"/>
    <xf numFmtId="0" fontId="1" fillId="0" borderId="15" xfId="0" applyFont="1" applyBorder="1" applyAlignment="1">
      <alignment horizontal="center" wrapText="1"/>
    </xf>
    <xf numFmtId="0" fontId="3" fillId="0" borderId="31" xfId="0" applyFont="1" applyBorder="1"/>
    <xf numFmtId="0" fontId="1" fillId="0" borderId="14" xfId="0" applyFont="1" applyBorder="1" applyAlignment="1">
      <alignment horizontal="center" wrapText="1"/>
    </xf>
    <xf numFmtId="0" fontId="3" fillId="0" borderId="20" xfId="0" applyFont="1" applyBorder="1"/>
    <xf numFmtId="0" fontId="3" fillId="0" borderId="15" xfId="0" applyFont="1" applyBorder="1"/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3" fillId="0" borderId="45" xfId="0" applyFont="1" applyBorder="1"/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" fillId="0" borderId="27" xfId="0" applyFont="1" applyBorder="1" applyAlignment="1">
      <alignment horizontal="center" wrapText="1"/>
    </xf>
    <xf numFmtId="0" fontId="16" fillId="0" borderId="0" xfId="0" applyFont="1" applyAlignment="1">
      <alignment horizontal="left" vertical="justify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137583</xdr:colOff>
      <xdr:row>99</xdr:row>
      <xdr:rowOff>63500</xdr:rowOff>
    </xdr:from>
    <xdr:to>
      <xdr:col>50</xdr:col>
      <xdr:colOff>67733</xdr:colOff>
      <xdr:row>100</xdr:row>
      <xdr:rowOff>33866</xdr:rowOff>
    </xdr:to>
    <xdr:pic>
      <xdr:nvPicPr>
        <xdr:cNvPr id="4" name="Graphic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87655" y="22917150"/>
          <a:ext cx="422275" cy="36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03"/>
  <sheetViews>
    <sheetView tabSelected="1" view="pageBreakPreview" topLeftCell="A77" zoomScale="60" zoomScaleNormal="45" workbookViewId="0">
      <selection activeCell="BA96" sqref="BA96"/>
    </sheetView>
  </sheetViews>
  <sheetFormatPr defaultColWidth="14.5" defaultRowHeight="15" customHeight="1"/>
  <cols>
    <col min="1" max="1" width="3.69921875" customWidth="1"/>
    <col min="2" max="2" width="8.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09765625" customWidth="1"/>
    <col min="25" max="25" width="5.29687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7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8.0976562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2" width="3.796875" customWidth="1"/>
    <col min="63" max="64" width="3.296875" customWidth="1"/>
    <col min="65" max="66" width="3.69921875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19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4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6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hidden="1" customHeight="1">
      <c r="A2" s="1"/>
      <c r="B2" s="242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6"/>
      <c r="O2" s="6"/>
      <c r="P2" s="6"/>
      <c r="Q2" s="6"/>
      <c r="R2" s="242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6"/>
      <c r="BN2" s="6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/>
      <c r="O3" s="6"/>
      <c r="P3" s="6"/>
      <c r="Q3" s="6"/>
      <c r="R3" s="2"/>
      <c r="S3" s="2"/>
      <c r="T3" s="2"/>
      <c r="U3" s="2"/>
      <c r="V3" s="2"/>
      <c r="W3" s="2"/>
      <c r="X3" s="2"/>
      <c r="Y3" s="2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5"/>
      <c r="AV3" s="2"/>
      <c r="AW3" s="38" t="s">
        <v>0</v>
      </c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2"/>
      <c r="BJ3" s="2"/>
      <c r="BK3" s="2"/>
      <c r="BL3" s="2"/>
      <c r="BM3" s="18"/>
      <c r="BN3" s="6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/>
      <c r="O4" s="6"/>
      <c r="P4" s="6"/>
      <c r="Q4" s="6"/>
      <c r="R4" s="2"/>
      <c r="S4" s="2"/>
      <c r="T4" s="2"/>
      <c r="U4" s="2"/>
      <c r="V4" s="2"/>
      <c r="W4" s="2"/>
      <c r="X4" s="2"/>
      <c r="Y4" s="2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5"/>
      <c r="AV4" s="2"/>
      <c r="AW4" s="246" t="s">
        <v>1</v>
      </c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2"/>
      <c r="BJ4" s="2"/>
      <c r="BK4" s="2"/>
      <c r="BL4" s="2"/>
      <c r="BM4" s="18"/>
      <c r="BN4" s="6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6"/>
      <c r="P5" s="6"/>
      <c r="Q5" s="6"/>
      <c r="R5" s="2"/>
      <c r="S5" s="2"/>
      <c r="T5" s="2"/>
      <c r="U5" s="2"/>
      <c r="V5" s="2"/>
      <c r="W5" s="2"/>
      <c r="X5" s="2"/>
      <c r="Y5" s="2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5"/>
      <c r="AV5" s="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2"/>
      <c r="BJ5" s="2"/>
      <c r="BK5" s="2"/>
      <c r="BL5" s="2"/>
      <c r="BM5" s="18"/>
      <c r="BN5" s="6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6"/>
      <c r="O6" s="6"/>
      <c r="P6" s="6"/>
      <c r="Q6" s="6"/>
      <c r="R6" s="2"/>
      <c r="S6" s="2"/>
      <c r="T6" s="2"/>
      <c r="U6" s="2"/>
      <c r="V6" s="2"/>
      <c r="W6" s="2"/>
      <c r="X6" s="2"/>
      <c r="Y6" s="2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5"/>
      <c r="AV6" s="2"/>
      <c r="AW6" s="243" t="s">
        <v>2</v>
      </c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2"/>
      <c r="BK6" s="2"/>
      <c r="BL6" s="2"/>
      <c r="BM6" s="18"/>
      <c r="BN6" s="6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/>
      <c r="O7" s="6"/>
      <c r="P7" s="6"/>
      <c r="Q7" s="6"/>
      <c r="R7" s="2"/>
      <c r="S7" s="2"/>
      <c r="T7" s="2"/>
      <c r="U7" s="2"/>
      <c r="V7" s="2"/>
      <c r="W7" s="2"/>
      <c r="X7" s="2"/>
      <c r="Y7" s="2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5"/>
      <c r="AV7" s="2"/>
      <c r="AW7" s="244" t="s">
        <v>3</v>
      </c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2"/>
      <c r="BJ7" s="2"/>
      <c r="BK7" s="2"/>
      <c r="BL7" s="2"/>
      <c r="BM7" s="18"/>
      <c r="BN7" s="6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6"/>
      <c r="P8" s="6"/>
      <c r="Q8" s="6"/>
      <c r="R8" s="2"/>
      <c r="S8" s="2"/>
      <c r="T8" s="2"/>
      <c r="U8" s="2"/>
      <c r="V8" s="2"/>
      <c r="W8" s="2"/>
      <c r="X8" s="2"/>
      <c r="Y8" s="2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5"/>
      <c r="AV8" s="2"/>
      <c r="AW8" s="40" t="s">
        <v>4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18"/>
      <c r="BN8" s="6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6"/>
      <c r="O9" s="6"/>
      <c r="P9" s="6"/>
      <c r="Q9" s="6"/>
      <c r="R9" s="2"/>
      <c r="S9" s="2"/>
      <c r="T9" s="2"/>
      <c r="U9" s="2"/>
      <c r="V9" s="2"/>
      <c r="W9" s="2"/>
      <c r="X9" s="2"/>
      <c r="Y9" s="2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5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18"/>
      <c r="BN9" s="6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24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6"/>
      <c r="O10" s="6"/>
      <c r="P10" s="6"/>
      <c r="Q10" s="6"/>
      <c r="R10" s="1"/>
      <c r="S10" s="18"/>
      <c r="T10" s="18"/>
      <c r="U10" s="18"/>
      <c r="V10" s="18"/>
      <c r="W10" s="18"/>
      <c r="X10" s="18"/>
      <c r="Y10" s="26"/>
      <c r="Z10" s="18"/>
      <c r="AA10" s="18"/>
      <c r="AB10" s="18"/>
      <c r="AC10" s="18" t="s">
        <v>5</v>
      </c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26"/>
      <c r="AV10" s="18"/>
      <c r="AW10" s="18"/>
      <c r="AX10" s="18"/>
      <c r="AY10" s="1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6"/>
      <c r="BN10" s="6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25"/>
      <c r="Z11" s="242" t="s">
        <v>6</v>
      </c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35"/>
      <c r="AV11" s="1"/>
      <c r="AW11" s="1"/>
      <c r="AX11" s="1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"/>
      <c r="BN11" s="6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4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3"/>
      <c r="O12" s="3"/>
      <c r="P12" s="3"/>
      <c r="Q12" s="3"/>
      <c r="R12" s="1"/>
      <c r="S12" s="18"/>
      <c r="T12" s="18"/>
      <c r="U12" s="18"/>
      <c r="V12" s="18"/>
      <c r="W12" s="18"/>
      <c r="X12" s="18"/>
      <c r="Y12" s="26"/>
      <c r="Z12" s="18"/>
      <c r="AA12" s="18"/>
      <c r="AB12" s="18"/>
      <c r="AC12" s="1"/>
      <c r="AD12" s="18"/>
      <c r="AE12" s="1"/>
      <c r="AF12" s="18" t="s">
        <v>7</v>
      </c>
      <c r="AG12" s="1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6"/>
      <c r="AV12" s="18"/>
      <c r="AW12" s="18"/>
      <c r="AX12" s="18"/>
      <c r="AY12" s="18"/>
      <c r="AZ12" s="18"/>
      <c r="BA12" s="18"/>
      <c r="BB12" s="18"/>
      <c r="BC12" s="18"/>
      <c r="BD12" s="1"/>
      <c r="BE12" s="18"/>
      <c r="BF12" s="18"/>
      <c r="BG12" s="18"/>
      <c r="BH12" s="18"/>
      <c r="BI12" s="18"/>
      <c r="BJ12" s="18"/>
      <c r="BK12" s="18"/>
      <c r="BL12" s="18"/>
      <c r="BM12" s="6"/>
      <c r="BN12" s="6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0.25" customHeight="1">
      <c r="A13" s="1"/>
      <c r="B13" s="24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6"/>
      <c r="O13" s="6"/>
      <c r="P13" s="6"/>
      <c r="Q13" s="6"/>
      <c r="R13" s="1"/>
      <c r="S13" s="19"/>
      <c r="T13" s="19"/>
      <c r="U13" s="19"/>
      <c r="V13" s="19"/>
      <c r="W13" s="19"/>
      <c r="X13" s="19"/>
      <c r="Y13" s="27"/>
      <c r="Z13" s="19"/>
      <c r="AA13" s="19"/>
      <c r="AB13" s="18" t="s">
        <v>8</v>
      </c>
      <c r="AC13" s="18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27"/>
      <c r="AV13" s="19"/>
      <c r="AW13" s="19"/>
      <c r="AX13" s="19"/>
      <c r="AY13" s="19"/>
      <c r="AZ13" s="19"/>
      <c r="BA13" s="19"/>
      <c r="BB13" s="19"/>
      <c r="BC13" s="19"/>
      <c r="BD13" s="41"/>
      <c r="BE13" s="19"/>
      <c r="BF13" s="19"/>
      <c r="BG13" s="19"/>
      <c r="BH13" s="19"/>
      <c r="BI13" s="19"/>
      <c r="BJ13" s="19"/>
      <c r="BK13" s="19"/>
      <c r="BL13" s="19"/>
      <c r="BM13" s="6"/>
      <c r="BN13" s="6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0.2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6"/>
      <c r="O14" s="6"/>
      <c r="P14" s="6"/>
      <c r="Q14" s="6"/>
      <c r="R14" s="1"/>
      <c r="S14" s="19"/>
      <c r="T14" s="19"/>
      <c r="U14" s="19"/>
      <c r="V14" s="19"/>
      <c r="W14" s="19"/>
      <c r="X14" s="19"/>
      <c r="Y14" s="27"/>
      <c r="Z14" s="19"/>
      <c r="AA14" s="19"/>
      <c r="AB14" s="18" t="s">
        <v>9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27"/>
      <c r="AW14" s="19"/>
      <c r="AX14" s="19"/>
      <c r="AY14" s="19"/>
      <c r="AZ14" s="19"/>
      <c r="BA14" s="19"/>
      <c r="BB14" s="19"/>
      <c r="BC14" s="19"/>
      <c r="BD14" s="41"/>
      <c r="BE14" s="19"/>
      <c r="BF14" s="19"/>
      <c r="BG14" s="19"/>
      <c r="BH14" s="19"/>
      <c r="BI14" s="19"/>
      <c r="BJ14" s="19"/>
      <c r="BK14" s="19"/>
      <c r="BL14" s="19"/>
      <c r="BM14" s="6"/>
      <c r="BN14" s="6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1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"/>
      <c r="O15" s="6"/>
      <c r="P15" s="6"/>
      <c r="Q15" s="6"/>
      <c r="R15" s="1"/>
      <c r="S15" s="19"/>
      <c r="T15" s="19"/>
      <c r="U15" s="19"/>
      <c r="V15" s="19"/>
      <c r="W15" s="19"/>
      <c r="X15" s="19"/>
      <c r="Y15" s="19"/>
      <c r="Z15" s="19"/>
      <c r="AA15" s="19"/>
      <c r="AB15" s="18" t="s">
        <v>10</v>
      </c>
      <c r="AC15" s="18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6"/>
      <c r="BN15" s="6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23.25" hidden="1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6"/>
      <c r="O16" s="6"/>
      <c r="P16" s="6"/>
      <c r="Q16" s="6"/>
      <c r="R16" s="1"/>
      <c r="S16" s="19"/>
      <c r="T16" s="19"/>
      <c r="U16" s="19"/>
      <c r="V16" s="19"/>
      <c r="W16" s="19"/>
      <c r="X16" s="19"/>
      <c r="Y16" s="27"/>
      <c r="Z16" s="19"/>
      <c r="AA16" s="19"/>
      <c r="AB16" s="18"/>
      <c r="AC16" s="18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27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6"/>
      <c r="BN16" s="6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7.25" customHeight="1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6"/>
      <c r="O17" s="6"/>
      <c r="P17" s="6"/>
      <c r="Q17" s="6"/>
      <c r="R17" s="1"/>
      <c r="S17" s="18"/>
      <c r="T17" s="18"/>
      <c r="U17" s="18"/>
      <c r="V17" s="18"/>
      <c r="W17" s="18"/>
      <c r="X17" s="18"/>
      <c r="Y17" s="26"/>
      <c r="Z17" s="18"/>
      <c r="AA17" s="18"/>
      <c r="AB17" s="242" t="s">
        <v>11</v>
      </c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8"/>
      <c r="AT17" s="18"/>
      <c r="AU17" s="26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6"/>
      <c r="BN17" s="6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" customHeight="1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6"/>
      <c r="O18" s="6"/>
      <c r="P18" s="6"/>
      <c r="Q18" s="6"/>
      <c r="R18" s="2"/>
      <c r="S18" s="2"/>
      <c r="T18" s="2"/>
      <c r="U18" s="2"/>
      <c r="V18" s="2"/>
      <c r="W18" s="2"/>
      <c r="X18" s="2"/>
      <c r="Y18" s="25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5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"/>
      <c r="BN18" s="6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.7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63" t="s">
        <v>12</v>
      </c>
      <c r="N19" s="245" t="s">
        <v>13</v>
      </c>
      <c r="O19" s="227"/>
      <c r="P19" s="227"/>
      <c r="Q19" s="227"/>
      <c r="R19" s="226"/>
      <c r="S19" s="245" t="s">
        <v>14</v>
      </c>
      <c r="T19" s="227"/>
      <c r="U19" s="227"/>
      <c r="V19" s="226"/>
      <c r="W19" s="245" t="s">
        <v>15</v>
      </c>
      <c r="X19" s="227"/>
      <c r="Y19" s="227"/>
      <c r="Z19" s="226"/>
      <c r="AA19" s="245" t="s">
        <v>16</v>
      </c>
      <c r="AB19" s="227"/>
      <c r="AC19" s="227"/>
      <c r="AD19" s="227"/>
      <c r="AE19" s="226"/>
      <c r="AF19" s="245" t="s">
        <v>17</v>
      </c>
      <c r="AG19" s="227"/>
      <c r="AH19" s="227"/>
      <c r="AI19" s="226"/>
      <c r="AJ19" s="245" t="s">
        <v>18</v>
      </c>
      <c r="AK19" s="227"/>
      <c r="AL19" s="227"/>
      <c r="AM19" s="226"/>
      <c r="AN19" s="245" t="s">
        <v>19</v>
      </c>
      <c r="AO19" s="227"/>
      <c r="AP19" s="227"/>
      <c r="AQ19" s="227"/>
      <c r="AR19" s="226"/>
      <c r="AS19" s="245" t="s">
        <v>20</v>
      </c>
      <c r="AT19" s="227"/>
      <c r="AU19" s="227"/>
      <c r="AV19" s="226"/>
      <c r="AW19" s="245" t="s">
        <v>21</v>
      </c>
      <c r="AX19" s="227"/>
      <c r="AY19" s="227"/>
      <c r="AZ19" s="226"/>
      <c r="BA19" s="245" t="s">
        <v>22</v>
      </c>
      <c r="BB19" s="227"/>
      <c r="BC19" s="227"/>
      <c r="BD19" s="227"/>
      <c r="BE19" s="226"/>
      <c r="BF19" s="245" t="s">
        <v>23</v>
      </c>
      <c r="BG19" s="227"/>
      <c r="BH19" s="227"/>
      <c r="BI19" s="226"/>
      <c r="BJ19" s="245" t="s">
        <v>24</v>
      </c>
      <c r="BK19" s="227"/>
      <c r="BL19" s="227"/>
      <c r="BM19" s="227"/>
      <c r="BN19" s="226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64"/>
      <c r="N20" s="7" t="s">
        <v>25</v>
      </c>
      <c r="O20" s="7" t="s">
        <v>26</v>
      </c>
      <c r="P20" s="7" t="s">
        <v>25</v>
      </c>
      <c r="Q20" s="7" t="s">
        <v>26</v>
      </c>
      <c r="R20" s="7" t="s">
        <v>25</v>
      </c>
      <c r="S20" s="7" t="s">
        <v>26</v>
      </c>
      <c r="T20" s="7" t="s">
        <v>25</v>
      </c>
      <c r="U20" s="7" t="s">
        <v>26</v>
      </c>
      <c r="V20" s="7" t="s">
        <v>25</v>
      </c>
      <c r="W20" s="7" t="s">
        <v>26</v>
      </c>
      <c r="X20" s="7" t="s">
        <v>25</v>
      </c>
      <c r="Y20" s="7" t="s">
        <v>26</v>
      </c>
      <c r="Z20" s="7" t="s">
        <v>25</v>
      </c>
      <c r="AA20" s="7" t="s">
        <v>26</v>
      </c>
      <c r="AB20" s="7" t="s">
        <v>25</v>
      </c>
      <c r="AC20" s="7" t="s">
        <v>26</v>
      </c>
      <c r="AD20" s="7" t="s">
        <v>25</v>
      </c>
      <c r="AE20" s="7" t="s">
        <v>26</v>
      </c>
      <c r="AF20" s="7" t="s">
        <v>25</v>
      </c>
      <c r="AG20" s="7" t="s">
        <v>26</v>
      </c>
      <c r="AH20" s="7" t="s">
        <v>25</v>
      </c>
      <c r="AI20" s="7" t="s">
        <v>26</v>
      </c>
      <c r="AJ20" s="7" t="s">
        <v>25</v>
      </c>
      <c r="AK20" s="7" t="s">
        <v>26</v>
      </c>
      <c r="AL20" s="7" t="s">
        <v>25</v>
      </c>
      <c r="AM20" s="7" t="s">
        <v>26</v>
      </c>
      <c r="AN20" s="7" t="s">
        <v>25</v>
      </c>
      <c r="AO20" s="7" t="s">
        <v>26</v>
      </c>
      <c r="AP20" s="7" t="s">
        <v>25</v>
      </c>
      <c r="AQ20" s="7" t="s">
        <v>26</v>
      </c>
      <c r="AR20" s="7" t="s">
        <v>25</v>
      </c>
      <c r="AS20" s="7" t="s">
        <v>26</v>
      </c>
      <c r="AT20" s="7" t="s">
        <v>25</v>
      </c>
      <c r="AU20" s="7" t="s">
        <v>26</v>
      </c>
      <c r="AV20" s="7" t="s">
        <v>25</v>
      </c>
      <c r="AW20" s="7" t="s">
        <v>26</v>
      </c>
      <c r="AX20" s="7" t="s">
        <v>25</v>
      </c>
      <c r="AY20" s="7" t="s">
        <v>26</v>
      </c>
      <c r="AZ20" s="7" t="s">
        <v>25</v>
      </c>
      <c r="BA20" s="7" t="s">
        <v>26</v>
      </c>
      <c r="BB20" s="7" t="s">
        <v>25</v>
      </c>
      <c r="BC20" s="7" t="s">
        <v>26</v>
      </c>
      <c r="BD20" s="7" t="s">
        <v>25</v>
      </c>
      <c r="BE20" s="7" t="s">
        <v>26</v>
      </c>
      <c r="BF20" s="7" t="s">
        <v>25</v>
      </c>
      <c r="BG20" s="7" t="s">
        <v>26</v>
      </c>
      <c r="BH20" s="7" t="s">
        <v>25</v>
      </c>
      <c r="BI20" s="7" t="s">
        <v>26</v>
      </c>
      <c r="BJ20" s="7" t="s">
        <v>25</v>
      </c>
      <c r="BK20" s="7" t="s">
        <v>26</v>
      </c>
      <c r="BL20" s="7" t="s">
        <v>25</v>
      </c>
      <c r="BM20" s="7" t="s">
        <v>26</v>
      </c>
      <c r="BN20" s="7" t="s">
        <v>25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15" customHeight="1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64"/>
      <c r="N21" s="8">
        <v>1</v>
      </c>
      <c r="O21" s="8">
        <v>2</v>
      </c>
      <c r="P21" s="8">
        <v>3</v>
      </c>
      <c r="Q21" s="8">
        <v>4</v>
      </c>
      <c r="R21" s="8">
        <v>5</v>
      </c>
      <c r="S21" s="8">
        <v>6</v>
      </c>
      <c r="T21" s="8">
        <v>7</v>
      </c>
      <c r="U21" s="8">
        <v>8</v>
      </c>
      <c r="V21" s="8">
        <v>9</v>
      </c>
      <c r="W21" s="8">
        <v>10</v>
      </c>
      <c r="X21" s="8">
        <v>11</v>
      </c>
      <c r="Y21" s="8">
        <v>12</v>
      </c>
      <c r="Z21" s="8">
        <v>13</v>
      </c>
      <c r="AA21" s="8">
        <v>14</v>
      </c>
      <c r="AB21" s="8">
        <v>15</v>
      </c>
      <c r="AC21" s="8">
        <v>16</v>
      </c>
      <c r="AD21" s="8">
        <v>17</v>
      </c>
      <c r="AE21" s="8">
        <v>18</v>
      </c>
      <c r="AF21" s="8">
        <v>19</v>
      </c>
      <c r="AG21" s="8">
        <v>20</v>
      </c>
      <c r="AH21" s="8">
        <v>21</v>
      </c>
      <c r="AI21" s="8">
        <v>22</v>
      </c>
      <c r="AJ21" s="8">
        <v>23</v>
      </c>
      <c r="AK21" s="8">
        <v>24</v>
      </c>
      <c r="AL21" s="8">
        <v>25</v>
      </c>
      <c r="AM21" s="8">
        <v>26</v>
      </c>
      <c r="AN21" s="8">
        <v>27</v>
      </c>
      <c r="AO21" s="8">
        <v>28</v>
      </c>
      <c r="AP21" s="8">
        <v>29</v>
      </c>
      <c r="AQ21" s="8">
        <v>30</v>
      </c>
      <c r="AR21" s="8">
        <v>31</v>
      </c>
      <c r="AS21" s="8">
        <v>32</v>
      </c>
      <c r="AT21" s="8">
        <v>33</v>
      </c>
      <c r="AU21" s="8">
        <v>34</v>
      </c>
      <c r="AV21" s="8">
        <v>35</v>
      </c>
      <c r="AW21" s="8">
        <v>36</v>
      </c>
      <c r="AX21" s="8">
        <v>37</v>
      </c>
      <c r="AY21" s="8">
        <v>38</v>
      </c>
      <c r="AZ21" s="8">
        <v>39</v>
      </c>
      <c r="BA21" s="8">
        <v>40</v>
      </c>
      <c r="BB21" s="8">
        <v>41</v>
      </c>
      <c r="BC21" s="8">
        <v>42</v>
      </c>
      <c r="BD21" s="8">
        <v>43</v>
      </c>
      <c r="BE21" s="8">
        <v>44</v>
      </c>
      <c r="BF21" s="8">
        <v>45</v>
      </c>
      <c r="BG21" s="8">
        <v>46</v>
      </c>
      <c r="BH21" s="8">
        <v>47</v>
      </c>
      <c r="BI21" s="8">
        <v>48</v>
      </c>
      <c r="BJ21" s="8">
        <v>49</v>
      </c>
      <c r="BK21" s="8">
        <v>50</v>
      </c>
      <c r="BL21" s="8">
        <v>51</v>
      </c>
      <c r="BM21" s="8">
        <v>52</v>
      </c>
      <c r="BN21" s="8">
        <v>53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" customHeight="1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9"/>
      <c r="N22" s="10">
        <v>2</v>
      </c>
      <c r="O22" s="11">
        <v>9</v>
      </c>
      <c r="P22" s="11">
        <v>16</v>
      </c>
      <c r="Q22" s="11">
        <v>23</v>
      </c>
      <c r="R22" s="11">
        <v>30</v>
      </c>
      <c r="S22" s="11">
        <v>7</v>
      </c>
      <c r="T22" s="11">
        <v>14</v>
      </c>
      <c r="U22" s="20">
        <v>21</v>
      </c>
      <c r="V22" s="11">
        <v>28</v>
      </c>
      <c r="W22" s="11">
        <v>4</v>
      </c>
      <c r="X22" s="11">
        <v>11</v>
      </c>
      <c r="Y22" s="11">
        <v>18</v>
      </c>
      <c r="Z22" s="11">
        <v>25</v>
      </c>
      <c r="AA22" s="11">
        <v>2</v>
      </c>
      <c r="AB22" s="11">
        <v>9</v>
      </c>
      <c r="AC22" s="11">
        <v>16</v>
      </c>
      <c r="AD22" s="11">
        <v>23</v>
      </c>
      <c r="AE22" s="77">
        <v>30</v>
      </c>
      <c r="AF22" s="77">
        <v>6</v>
      </c>
      <c r="AG22" s="77">
        <v>13</v>
      </c>
      <c r="AH22" s="11">
        <v>20</v>
      </c>
      <c r="AI22" s="78">
        <v>27</v>
      </c>
      <c r="AJ22" s="11">
        <v>3</v>
      </c>
      <c r="AK22" s="11">
        <v>10</v>
      </c>
      <c r="AL22" s="11">
        <v>17</v>
      </c>
      <c r="AM22" s="11">
        <v>24</v>
      </c>
      <c r="AN22" s="11">
        <v>3</v>
      </c>
      <c r="AO22" s="11">
        <v>10</v>
      </c>
      <c r="AP22" s="11">
        <v>17</v>
      </c>
      <c r="AQ22" s="78">
        <v>24</v>
      </c>
      <c r="AR22" s="11">
        <v>31</v>
      </c>
      <c r="AS22" s="11">
        <v>7</v>
      </c>
      <c r="AT22" s="11">
        <v>14</v>
      </c>
      <c r="AU22" s="11">
        <v>21</v>
      </c>
      <c r="AV22" s="11">
        <v>28</v>
      </c>
      <c r="AW22" s="11">
        <v>5</v>
      </c>
      <c r="AX22" s="11">
        <v>12</v>
      </c>
      <c r="AY22" s="11">
        <v>19</v>
      </c>
      <c r="AZ22" s="11">
        <v>26</v>
      </c>
      <c r="BA22" s="11">
        <v>2</v>
      </c>
      <c r="BB22" s="11">
        <v>9</v>
      </c>
      <c r="BC22" s="11">
        <v>16</v>
      </c>
      <c r="BD22" s="11">
        <v>23</v>
      </c>
      <c r="BE22" s="11">
        <v>30</v>
      </c>
      <c r="BF22" s="11">
        <v>7</v>
      </c>
      <c r="BG22" s="11">
        <v>14</v>
      </c>
      <c r="BH22" s="11">
        <v>21</v>
      </c>
      <c r="BI22" s="11">
        <v>28</v>
      </c>
      <c r="BJ22" s="43">
        <v>4</v>
      </c>
      <c r="BK22" s="43">
        <v>11</v>
      </c>
      <c r="BL22" s="43">
        <v>18</v>
      </c>
      <c r="BM22" s="43">
        <v>25</v>
      </c>
      <c r="BN22" s="47">
        <v>26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9"/>
      <c r="N23" s="12">
        <v>6</v>
      </c>
      <c r="O23" s="13">
        <v>13</v>
      </c>
      <c r="P23" s="13">
        <v>20</v>
      </c>
      <c r="Q23" s="13">
        <v>27</v>
      </c>
      <c r="R23" s="13">
        <v>4</v>
      </c>
      <c r="S23" s="13">
        <v>11</v>
      </c>
      <c r="T23" s="13">
        <v>18</v>
      </c>
      <c r="U23" s="21">
        <v>25</v>
      </c>
      <c r="V23" s="13">
        <v>1</v>
      </c>
      <c r="W23" s="13">
        <v>8</v>
      </c>
      <c r="X23" s="13">
        <v>15</v>
      </c>
      <c r="Y23" s="13">
        <v>22</v>
      </c>
      <c r="Z23" s="13">
        <v>29</v>
      </c>
      <c r="AA23" s="13">
        <v>6</v>
      </c>
      <c r="AB23" s="13">
        <v>13</v>
      </c>
      <c r="AC23" s="13">
        <v>20</v>
      </c>
      <c r="AD23" s="13">
        <v>27</v>
      </c>
      <c r="AE23" s="13">
        <v>3</v>
      </c>
      <c r="AF23" s="13">
        <v>10</v>
      </c>
      <c r="AG23" s="13">
        <v>17</v>
      </c>
      <c r="AH23" s="13">
        <v>24</v>
      </c>
      <c r="AI23" s="21">
        <v>31</v>
      </c>
      <c r="AJ23" s="13">
        <v>7</v>
      </c>
      <c r="AK23" s="13">
        <v>14</v>
      </c>
      <c r="AL23" s="13">
        <v>21</v>
      </c>
      <c r="AM23" s="13">
        <v>28</v>
      </c>
      <c r="AN23" s="13">
        <v>7</v>
      </c>
      <c r="AO23" s="36">
        <v>14</v>
      </c>
      <c r="AP23" s="13">
        <v>21</v>
      </c>
      <c r="AQ23" s="21">
        <v>28</v>
      </c>
      <c r="AR23" s="13">
        <v>4</v>
      </c>
      <c r="AS23" s="13">
        <v>11</v>
      </c>
      <c r="AT23" s="13">
        <v>18</v>
      </c>
      <c r="AU23" s="13">
        <v>25</v>
      </c>
      <c r="AV23" s="13">
        <v>2</v>
      </c>
      <c r="AW23" s="13">
        <v>9</v>
      </c>
      <c r="AX23" s="13">
        <v>16</v>
      </c>
      <c r="AY23" s="13">
        <v>23</v>
      </c>
      <c r="AZ23" s="13">
        <v>30</v>
      </c>
      <c r="BA23" s="13">
        <v>6</v>
      </c>
      <c r="BB23" s="13">
        <v>13</v>
      </c>
      <c r="BC23" s="13">
        <v>20</v>
      </c>
      <c r="BD23" s="13">
        <v>27</v>
      </c>
      <c r="BE23" s="36">
        <v>4</v>
      </c>
      <c r="BF23" s="13">
        <v>11</v>
      </c>
      <c r="BG23" s="13">
        <v>18</v>
      </c>
      <c r="BH23" s="13">
        <v>25</v>
      </c>
      <c r="BI23" s="13">
        <v>1</v>
      </c>
      <c r="BJ23" s="44">
        <v>8</v>
      </c>
      <c r="BK23" s="44">
        <v>15</v>
      </c>
      <c r="BL23" s="44">
        <v>22</v>
      </c>
      <c r="BM23" s="44">
        <v>29</v>
      </c>
      <c r="BN23" s="48">
        <v>30</v>
      </c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29.25" customHeight="1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65" t="s">
        <v>27</v>
      </c>
      <c r="N24" s="166"/>
      <c r="O24" s="134"/>
      <c r="P24" s="128"/>
      <c r="Q24" s="128"/>
      <c r="R24" s="128"/>
      <c r="S24" s="128"/>
      <c r="T24" s="128"/>
      <c r="U24" s="142"/>
      <c r="V24" s="134"/>
      <c r="W24" s="128"/>
      <c r="X24" s="128"/>
      <c r="Y24" s="128"/>
      <c r="Z24" s="128"/>
      <c r="AA24" s="128"/>
      <c r="AB24" s="128"/>
      <c r="AC24" s="130"/>
      <c r="AD24" s="132" t="s">
        <v>28</v>
      </c>
      <c r="AE24" s="79" t="s">
        <v>28</v>
      </c>
      <c r="AF24" s="128" t="s">
        <v>29</v>
      </c>
      <c r="AG24" s="128" t="s">
        <v>29</v>
      </c>
      <c r="AH24" s="128" t="s">
        <v>29</v>
      </c>
      <c r="AI24" s="80" t="s">
        <v>28</v>
      </c>
      <c r="AJ24" s="136" t="s">
        <v>30</v>
      </c>
      <c r="AK24" s="138" t="s">
        <v>30</v>
      </c>
      <c r="AL24" s="140" t="s">
        <v>30</v>
      </c>
      <c r="AM24" s="138" t="s">
        <v>30</v>
      </c>
      <c r="AN24" s="140"/>
      <c r="AO24" s="134"/>
      <c r="AP24" s="128"/>
      <c r="AQ24" s="142"/>
      <c r="AR24" s="144"/>
      <c r="AS24" s="128"/>
      <c r="AT24" s="128"/>
      <c r="AU24" s="128"/>
      <c r="AV24" s="128"/>
      <c r="AW24" s="128"/>
      <c r="AX24" s="128"/>
      <c r="AY24" s="128"/>
      <c r="AZ24" s="128"/>
      <c r="BA24" s="128"/>
      <c r="BB24" s="130"/>
      <c r="BC24" s="132" t="s">
        <v>28</v>
      </c>
      <c r="BD24" s="134" t="s">
        <v>28</v>
      </c>
      <c r="BE24" s="45" t="s">
        <v>28</v>
      </c>
      <c r="BF24" s="128" t="s">
        <v>29</v>
      </c>
      <c r="BG24" s="128" t="s">
        <v>29</v>
      </c>
      <c r="BH24" s="128" t="s">
        <v>29</v>
      </c>
      <c r="BI24" s="128" t="s">
        <v>29</v>
      </c>
      <c r="BJ24" s="128" t="s">
        <v>29</v>
      </c>
      <c r="BK24" s="128" t="s">
        <v>29</v>
      </c>
      <c r="BL24" s="128" t="s">
        <v>29</v>
      </c>
      <c r="BM24" s="128" t="s">
        <v>29</v>
      </c>
      <c r="BN24" s="128" t="s">
        <v>29</v>
      </c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20.2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129"/>
      <c r="N25" s="167"/>
      <c r="O25" s="135"/>
      <c r="P25" s="129"/>
      <c r="Q25" s="129"/>
      <c r="R25" s="129"/>
      <c r="S25" s="129"/>
      <c r="T25" s="129"/>
      <c r="U25" s="143"/>
      <c r="V25" s="135"/>
      <c r="W25" s="129"/>
      <c r="X25" s="129"/>
      <c r="Y25" s="129"/>
      <c r="Z25" s="129"/>
      <c r="AA25" s="129"/>
      <c r="AB25" s="129"/>
      <c r="AC25" s="131"/>
      <c r="AD25" s="133"/>
      <c r="AE25" s="81" t="s">
        <v>29</v>
      </c>
      <c r="AF25" s="129"/>
      <c r="AG25" s="129"/>
      <c r="AH25" s="129"/>
      <c r="AI25" s="82" t="s">
        <v>29</v>
      </c>
      <c r="AJ25" s="137"/>
      <c r="AK25" s="139"/>
      <c r="AL25" s="129"/>
      <c r="AM25" s="139"/>
      <c r="AN25" s="141"/>
      <c r="AO25" s="135"/>
      <c r="AP25" s="129"/>
      <c r="AQ25" s="143"/>
      <c r="AR25" s="145"/>
      <c r="AS25" s="129"/>
      <c r="AT25" s="129"/>
      <c r="AU25" s="129"/>
      <c r="AV25" s="129"/>
      <c r="AW25" s="129"/>
      <c r="AX25" s="129"/>
      <c r="AY25" s="129"/>
      <c r="AZ25" s="129"/>
      <c r="BA25" s="129"/>
      <c r="BB25" s="131"/>
      <c r="BC25" s="133"/>
      <c r="BD25" s="135"/>
      <c r="BE25" s="46" t="s">
        <v>29</v>
      </c>
      <c r="BF25" s="129"/>
      <c r="BG25" s="129"/>
      <c r="BH25" s="129"/>
      <c r="BI25" s="129"/>
      <c r="BJ25" s="129"/>
      <c r="BK25" s="129"/>
      <c r="BL25" s="129"/>
      <c r="BM25" s="129"/>
      <c r="BN25" s="129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15" customHeight="1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4" t="s">
        <v>31</v>
      </c>
      <c r="N26" s="14"/>
      <c r="O26" s="15"/>
      <c r="P26" s="16"/>
      <c r="Q26" s="16"/>
      <c r="R26" s="9"/>
      <c r="S26" s="15" t="s">
        <v>32</v>
      </c>
      <c r="T26" s="14"/>
      <c r="U26" s="16"/>
      <c r="V26" s="16"/>
      <c r="W26" s="16"/>
      <c r="X26" s="16"/>
      <c r="Y26" s="16"/>
      <c r="Z26" s="16" t="s">
        <v>28</v>
      </c>
      <c r="AA26" s="15" t="s">
        <v>33</v>
      </c>
      <c r="AB26" s="14"/>
      <c r="AC26" s="16"/>
      <c r="AD26" s="83"/>
      <c r="AE26" s="83"/>
      <c r="AF26" s="16"/>
      <c r="AG26" s="15"/>
      <c r="AH26" s="14"/>
      <c r="AI26" s="14"/>
      <c r="AJ26" s="14"/>
      <c r="AK26" s="16"/>
      <c r="AL26" s="16"/>
      <c r="AM26" s="16"/>
      <c r="AN26" s="16"/>
      <c r="AO26" s="16"/>
      <c r="AP26" s="16"/>
      <c r="AQ26" s="16"/>
      <c r="AR26" s="16"/>
      <c r="AS26" s="17"/>
      <c r="AT26" s="17" t="s">
        <v>29</v>
      </c>
      <c r="AU26" s="15" t="s">
        <v>34</v>
      </c>
      <c r="AV26" s="16"/>
      <c r="AW26" s="16"/>
      <c r="AX26" s="17"/>
      <c r="AY26" s="17"/>
      <c r="AZ26" s="16"/>
      <c r="BA26" s="1"/>
      <c r="BB26" s="1"/>
      <c r="BC26" s="1"/>
      <c r="BD26" s="1"/>
      <c r="BE26" s="1"/>
      <c r="BF26" s="1"/>
      <c r="BG26" s="16"/>
      <c r="BH26" s="16"/>
      <c r="BI26" s="16"/>
      <c r="BJ26" s="2"/>
      <c r="BK26" s="2"/>
      <c r="BL26" s="2"/>
      <c r="BM26" s="6"/>
      <c r="BN26" s="6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26.25" customHeight="1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7"/>
      <c r="N27" s="16"/>
      <c r="O27" s="16"/>
      <c r="P27" s="16"/>
      <c r="Q27" s="16"/>
      <c r="R27" s="16"/>
      <c r="S27" s="233"/>
      <c r="T27" s="117"/>
      <c r="U27" s="117"/>
      <c r="V27" s="117"/>
      <c r="W27" s="117"/>
      <c r="X27" s="117"/>
      <c r="Y27" s="117"/>
      <c r="Z27" s="17" t="s">
        <v>35</v>
      </c>
      <c r="AA27" s="15" t="s">
        <v>36</v>
      </c>
      <c r="AB27" s="16"/>
      <c r="AC27" s="16"/>
      <c r="AD27" s="16" t="s">
        <v>37</v>
      </c>
      <c r="AE27" s="15" t="s">
        <v>38</v>
      </c>
      <c r="AF27" s="16"/>
      <c r="AG27" s="16"/>
      <c r="AH27" s="16"/>
      <c r="AI27" s="16"/>
      <c r="AJ27" s="16"/>
      <c r="AK27" s="16"/>
      <c r="AL27" s="17" t="s">
        <v>30</v>
      </c>
      <c r="AM27" s="15" t="s">
        <v>39</v>
      </c>
      <c r="AN27" s="16"/>
      <c r="AO27" s="16"/>
      <c r="AP27" s="17"/>
      <c r="AQ27" s="16"/>
      <c r="AR27" s="16"/>
      <c r="AS27" s="16"/>
      <c r="AT27" s="16"/>
      <c r="AU27" s="233"/>
      <c r="AV27" s="117"/>
      <c r="AW27" s="117"/>
      <c r="AX27" s="117"/>
      <c r="AY27" s="117"/>
      <c r="AZ27" s="16"/>
      <c r="BA27" s="1"/>
      <c r="BB27" s="1"/>
      <c r="BC27" s="1"/>
      <c r="BD27" s="1"/>
      <c r="BE27" s="1"/>
      <c r="BF27" s="1"/>
      <c r="BG27" s="16"/>
      <c r="BH27" s="16"/>
      <c r="BI27" s="16"/>
      <c r="BJ27" s="2"/>
      <c r="BK27" s="2"/>
      <c r="BL27" s="2"/>
      <c r="BM27" s="6"/>
      <c r="BN27" s="6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.75" customHeight="1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7"/>
      <c r="N28" s="16"/>
      <c r="O28" s="16"/>
      <c r="P28" s="16"/>
      <c r="Q28" s="16"/>
      <c r="R28" s="16"/>
      <c r="S28" s="15"/>
      <c r="T28" s="16"/>
      <c r="U28" s="16"/>
      <c r="V28" s="16"/>
      <c r="W28" s="16"/>
      <c r="X28" s="16"/>
      <c r="Y28" s="16"/>
      <c r="Z28" s="16"/>
      <c r="AA28" s="15"/>
      <c r="AB28" s="16"/>
      <c r="AC28" s="16"/>
      <c r="AD28" s="28"/>
      <c r="AE28" s="29"/>
      <c r="AF28" s="16"/>
      <c r="AG28" s="16"/>
      <c r="AH28" s="16"/>
      <c r="AI28" s="16"/>
      <c r="AJ28" s="16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6"/>
      <c r="AY28" s="16"/>
      <c r="AZ28" s="16"/>
      <c r="BA28" s="28"/>
      <c r="BB28" s="29"/>
      <c r="BC28" s="42"/>
      <c r="BD28" s="42"/>
      <c r="BE28" s="28"/>
      <c r="BF28" s="17"/>
      <c r="BG28" s="2"/>
      <c r="BH28" s="2"/>
      <c r="BI28" s="2"/>
      <c r="BJ28" s="2"/>
      <c r="BK28" s="2"/>
      <c r="BL28" s="2"/>
      <c r="BM28" s="6"/>
      <c r="BN28" s="6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5" customHeight="1">
      <c r="A29" s="160" t="s">
        <v>40</v>
      </c>
      <c r="B29" s="162" t="s">
        <v>41</v>
      </c>
      <c r="C29" s="122" t="s">
        <v>42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13"/>
      <c r="O29" s="127" t="s">
        <v>43</v>
      </c>
      <c r="P29" s="168" t="s">
        <v>44</v>
      </c>
      <c r="Q29" s="234" t="s">
        <v>45</v>
      </c>
      <c r="R29" s="185"/>
      <c r="S29" s="185"/>
      <c r="T29" s="185"/>
      <c r="U29" s="185"/>
      <c r="V29" s="185"/>
      <c r="W29" s="185"/>
      <c r="X29" s="185"/>
      <c r="Y29" s="30"/>
      <c r="Z29" s="235" t="s">
        <v>46</v>
      </c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6"/>
      <c r="AU29" s="37"/>
      <c r="AV29" s="235" t="s">
        <v>47</v>
      </c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6"/>
      <c r="BQ29" s="49"/>
      <c r="BR29" s="50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9.5" customHeight="1">
      <c r="A30" s="147"/>
      <c r="B30" s="115"/>
      <c r="C30" s="114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5"/>
      <c r="O30" s="114"/>
      <c r="P30" s="115"/>
      <c r="Q30" s="112" t="s">
        <v>48</v>
      </c>
      <c r="R30" s="113"/>
      <c r="S30" s="112" t="s">
        <v>49</v>
      </c>
      <c r="T30" s="113"/>
      <c r="U30" s="112" t="s">
        <v>50</v>
      </c>
      <c r="V30" s="113"/>
      <c r="W30" s="112" t="s">
        <v>51</v>
      </c>
      <c r="X30" s="113"/>
      <c r="Y30" s="146" t="s">
        <v>52</v>
      </c>
      <c r="Z30" s="124" t="s">
        <v>53</v>
      </c>
      <c r="AA30" s="117"/>
      <c r="AB30" s="236" t="s">
        <v>54</v>
      </c>
      <c r="AC30" s="185"/>
      <c r="AD30" s="185"/>
      <c r="AE30" s="185"/>
      <c r="AF30" s="185"/>
      <c r="AG30" s="185"/>
      <c r="AH30" s="185"/>
      <c r="AI30" s="186"/>
      <c r="AJ30" s="124" t="s">
        <v>55</v>
      </c>
      <c r="AK30" s="117"/>
      <c r="AL30" s="22"/>
      <c r="AM30" s="116" t="s">
        <v>56</v>
      </c>
      <c r="AN30" s="113"/>
      <c r="AO30" s="112" t="s">
        <v>57</v>
      </c>
      <c r="AP30" s="120"/>
      <c r="AQ30" s="125" t="s">
        <v>58</v>
      </c>
      <c r="AR30" s="120"/>
      <c r="AS30" s="120"/>
      <c r="AT30" s="113"/>
      <c r="AU30" s="146" t="s">
        <v>59</v>
      </c>
      <c r="AV30" s="116" t="s">
        <v>53</v>
      </c>
      <c r="AW30" s="113"/>
      <c r="AX30" s="237" t="s">
        <v>54</v>
      </c>
      <c r="AY30" s="185"/>
      <c r="AZ30" s="185"/>
      <c r="BA30" s="185"/>
      <c r="BB30" s="185"/>
      <c r="BC30" s="185"/>
      <c r="BD30" s="185"/>
      <c r="BE30" s="186"/>
      <c r="BF30" s="116" t="s">
        <v>55</v>
      </c>
      <c r="BG30" s="113"/>
      <c r="BH30" s="32"/>
      <c r="BI30" s="116" t="s">
        <v>56</v>
      </c>
      <c r="BJ30" s="113"/>
      <c r="BK30" s="112" t="s">
        <v>57</v>
      </c>
      <c r="BL30" s="120"/>
      <c r="BM30" s="125" t="s">
        <v>58</v>
      </c>
      <c r="BN30" s="120"/>
      <c r="BO30" s="120"/>
      <c r="BP30" s="113"/>
      <c r="BQ30" s="238"/>
      <c r="BR30" s="115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6.5" customHeight="1">
      <c r="A31" s="147"/>
      <c r="B31" s="115"/>
      <c r="C31" s="114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5"/>
      <c r="O31" s="114"/>
      <c r="P31" s="115"/>
      <c r="Q31" s="114"/>
      <c r="R31" s="115"/>
      <c r="S31" s="114"/>
      <c r="T31" s="115"/>
      <c r="U31" s="114"/>
      <c r="V31" s="115"/>
      <c r="W31" s="114"/>
      <c r="X31" s="115"/>
      <c r="Y31" s="147"/>
      <c r="Z31" s="114"/>
      <c r="AA31" s="117"/>
      <c r="AB31" s="112" t="s">
        <v>53</v>
      </c>
      <c r="AC31" s="113"/>
      <c r="AD31" s="236" t="s">
        <v>60</v>
      </c>
      <c r="AE31" s="185"/>
      <c r="AF31" s="185"/>
      <c r="AG31" s="185"/>
      <c r="AH31" s="185"/>
      <c r="AI31" s="186"/>
      <c r="AJ31" s="114"/>
      <c r="AK31" s="117"/>
      <c r="AL31" s="31"/>
      <c r="AM31" s="117"/>
      <c r="AN31" s="115"/>
      <c r="AO31" s="114"/>
      <c r="AP31" s="117"/>
      <c r="AQ31" s="121"/>
      <c r="AR31" s="118"/>
      <c r="AS31" s="118"/>
      <c r="AT31" s="119"/>
      <c r="AU31" s="147"/>
      <c r="AV31" s="117"/>
      <c r="AW31" s="115"/>
      <c r="AX31" s="124" t="s">
        <v>53</v>
      </c>
      <c r="AY31" s="117"/>
      <c r="AZ31" s="237" t="s">
        <v>61</v>
      </c>
      <c r="BA31" s="185"/>
      <c r="BB31" s="185"/>
      <c r="BC31" s="185"/>
      <c r="BD31" s="185"/>
      <c r="BE31" s="186"/>
      <c r="BF31" s="117"/>
      <c r="BG31" s="115"/>
      <c r="BH31" s="32"/>
      <c r="BI31" s="117"/>
      <c r="BJ31" s="115"/>
      <c r="BK31" s="114"/>
      <c r="BL31" s="117"/>
      <c r="BM31" s="121"/>
      <c r="BN31" s="118"/>
      <c r="BO31" s="118"/>
      <c r="BP31" s="119"/>
      <c r="BQ31" s="238"/>
      <c r="BR31" s="115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12.75" customHeight="1">
      <c r="A32" s="147"/>
      <c r="B32" s="115"/>
      <c r="C32" s="114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5"/>
      <c r="O32" s="114"/>
      <c r="P32" s="115"/>
      <c r="Q32" s="114"/>
      <c r="R32" s="115"/>
      <c r="S32" s="114"/>
      <c r="T32" s="115"/>
      <c r="U32" s="114"/>
      <c r="V32" s="115"/>
      <c r="W32" s="114"/>
      <c r="X32" s="115"/>
      <c r="Y32" s="147"/>
      <c r="Z32" s="114"/>
      <c r="AA32" s="117"/>
      <c r="AB32" s="114"/>
      <c r="AC32" s="115"/>
      <c r="AD32" s="126" t="s">
        <v>62</v>
      </c>
      <c r="AE32" s="115"/>
      <c r="AF32" s="124" t="s">
        <v>63</v>
      </c>
      <c r="AG32" s="115"/>
      <c r="AH32" s="124" t="s">
        <v>64</v>
      </c>
      <c r="AI32" s="115"/>
      <c r="AJ32" s="114"/>
      <c r="AK32" s="117"/>
      <c r="AL32" s="31"/>
      <c r="AM32" s="117"/>
      <c r="AN32" s="115"/>
      <c r="AO32" s="114"/>
      <c r="AP32" s="117"/>
      <c r="AQ32" s="123" t="s">
        <v>65</v>
      </c>
      <c r="AR32" s="115"/>
      <c r="AS32" s="123" t="s">
        <v>66</v>
      </c>
      <c r="AT32" s="115"/>
      <c r="AU32" s="147"/>
      <c r="AV32" s="117"/>
      <c r="AW32" s="115"/>
      <c r="AX32" s="114"/>
      <c r="AY32" s="117"/>
      <c r="AZ32" s="127" t="s">
        <v>62</v>
      </c>
      <c r="BA32" s="113"/>
      <c r="BB32" s="124" t="s">
        <v>63</v>
      </c>
      <c r="BC32" s="115"/>
      <c r="BD32" s="124" t="s">
        <v>64</v>
      </c>
      <c r="BE32" s="115"/>
      <c r="BF32" s="117"/>
      <c r="BG32" s="115"/>
      <c r="BH32" s="32"/>
      <c r="BI32" s="117"/>
      <c r="BJ32" s="115"/>
      <c r="BK32" s="114"/>
      <c r="BL32" s="117"/>
      <c r="BM32" s="112" t="s">
        <v>65</v>
      </c>
      <c r="BN32" s="113"/>
      <c r="BO32" s="124" t="s">
        <v>66</v>
      </c>
      <c r="BP32" s="117"/>
      <c r="BQ32" s="239" t="s">
        <v>67</v>
      </c>
      <c r="BR32" s="115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27" customHeight="1">
      <c r="A33" s="147"/>
      <c r="B33" s="115"/>
      <c r="C33" s="114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5"/>
      <c r="O33" s="114"/>
      <c r="P33" s="115"/>
      <c r="Q33" s="114"/>
      <c r="R33" s="115"/>
      <c r="S33" s="114"/>
      <c r="T33" s="115"/>
      <c r="U33" s="114"/>
      <c r="V33" s="115"/>
      <c r="W33" s="114"/>
      <c r="X33" s="115"/>
      <c r="Y33" s="147"/>
      <c r="Z33" s="114"/>
      <c r="AA33" s="117"/>
      <c r="AB33" s="114"/>
      <c r="AC33" s="115"/>
      <c r="AD33" s="117"/>
      <c r="AE33" s="115"/>
      <c r="AF33" s="114"/>
      <c r="AG33" s="115"/>
      <c r="AH33" s="114"/>
      <c r="AI33" s="115"/>
      <c r="AJ33" s="114"/>
      <c r="AK33" s="117"/>
      <c r="AL33" s="31"/>
      <c r="AM33" s="117"/>
      <c r="AN33" s="115"/>
      <c r="AO33" s="114"/>
      <c r="AP33" s="117"/>
      <c r="AQ33" s="114"/>
      <c r="AR33" s="115"/>
      <c r="AS33" s="114"/>
      <c r="AT33" s="115"/>
      <c r="AU33" s="147"/>
      <c r="AV33" s="117"/>
      <c r="AW33" s="115"/>
      <c r="AX33" s="114"/>
      <c r="AY33" s="117"/>
      <c r="AZ33" s="114"/>
      <c r="BA33" s="115"/>
      <c r="BB33" s="114"/>
      <c r="BC33" s="115"/>
      <c r="BD33" s="114"/>
      <c r="BE33" s="115"/>
      <c r="BF33" s="117"/>
      <c r="BG33" s="115"/>
      <c r="BH33" s="32"/>
      <c r="BI33" s="117"/>
      <c r="BJ33" s="115"/>
      <c r="BK33" s="114"/>
      <c r="BL33" s="117"/>
      <c r="BM33" s="114"/>
      <c r="BN33" s="115"/>
      <c r="BO33" s="114"/>
      <c r="BP33" s="117"/>
      <c r="BQ33" s="51"/>
      <c r="BR33" s="52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36.75" customHeight="1">
      <c r="A34" s="161"/>
      <c r="B34" s="115"/>
      <c r="C34" s="114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5"/>
      <c r="O34" s="114"/>
      <c r="P34" s="115"/>
      <c r="Q34" s="114"/>
      <c r="R34" s="115"/>
      <c r="S34" s="114"/>
      <c r="T34" s="115"/>
      <c r="U34" s="114"/>
      <c r="V34" s="115"/>
      <c r="W34" s="114"/>
      <c r="X34" s="115"/>
      <c r="Y34" s="147"/>
      <c r="Z34" s="114"/>
      <c r="AA34" s="117"/>
      <c r="AB34" s="121"/>
      <c r="AC34" s="119"/>
      <c r="AD34" s="117"/>
      <c r="AE34" s="115"/>
      <c r="AF34" s="114"/>
      <c r="AG34" s="115"/>
      <c r="AH34" s="114"/>
      <c r="AI34" s="115"/>
      <c r="AJ34" s="114"/>
      <c r="AK34" s="117"/>
      <c r="AL34" s="33"/>
      <c r="AM34" s="118"/>
      <c r="AN34" s="119"/>
      <c r="AO34" s="121"/>
      <c r="AP34" s="118"/>
      <c r="AQ34" s="121"/>
      <c r="AR34" s="119"/>
      <c r="AS34" s="121"/>
      <c r="AT34" s="119"/>
      <c r="AU34" s="147"/>
      <c r="AV34" s="118"/>
      <c r="AW34" s="119"/>
      <c r="AX34" s="121"/>
      <c r="AY34" s="118"/>
      <c r="AZ34" s="121"/>
      <c r="BA34" s="119"/>
      <c r="BB34" s="121"/>
      <c r="BC34" s="119"/>
      <c r="BD34" s="114"/>
      <c r="BE34" s="115"/>
      <c r="BF34" s="118"/>
      <c r="BG34" s="119"/>
      <c r="BH34" s="32"/>
      <c r="BI34" s="118"/>
      <c r="BJ34" s="119"/>
      <c r="BK34" s="121"/>
      <c r="BL34" s="118"/>
      <c r="BM34" s="121"/>
      <c r="BN34" s="119"/>
      <c r="BO34" s="121"/>
      <c r="BP34" s="118"/>
      <c r="BQ34" s="53"/>
      <c r="BR34" s="54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16.5" customHeight="1">
      <c r="A35" s="240" t="s">
        <v>68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6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35.25" customHeight="1">
      <c r="A36" s="4">
        <v>1</v>
      </c>
      <c r="B36" s="5" t="s">
        <v>69</v>
      </c>
      <c r="C36" s="241" t="s">
        <v>70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13"/>
      <c r="O36" s="190">
        <v>5</v>
      </c>
      <c r="P36" s="191"/>
      <c r="Q36" s="192">
        <f t="shared" ref="Q36:Q53" si="0">O36*30</f>
        <v>150</v>
      </c>
      <c r="R36" s="191"/>
      <c r="S36" s="190">
        <f t="shared" ref="S36:S53" si="1">W36</f>
        <v>150</v>
      </c>
      <c r="T36" s="191"/>
      <c r="U36" s="190"/>
      <c r="V36" s="191"/>
      <c r="W36" s="190">
        <f t="shared" ref="W36:W53" si="2">Z36+AV36</f>
        <v>150</v>
      </c>
      <c r="X36" s="191"/>
      <c r="Y36" s="84"/>
      <c r="Z36" s="190">
        <f t="shared" ref="Z36:Z53" si="3">Y36*30</f>
        <v>0</v>
      </c>
      <c r="AA36" s="191"/>
      <c r="AB36" s="190">
        <f t="shared" ref="AB36:AB53" si="4">AD36+AF36+AH36</f>
        <v>0</v>
      </c>
      <c r="AC36" s="191"/>
      <c r="AD36" s="190"/>
      <c r="AE36" s="191"/>
      <c r="AF36" s="190"/>
      <c r="AG36" s="191"/>
      <c r="AH36" s="190"/>
      <c r="AI36" s="191"/>
      <c r="AJ36" s="190">
        <f t="shared" ref="AJ36:AJ53" si="5">Z36-AB36</f>
        <v>0</v>
      </c>
      <c r="AK36" s="191"/>
      <c r="AL36" s="34" t="e">
        <f t="shared" ref="AL36:AL54" si="6">AJ36/Z36*100</f>
        <v>#DIV/0!</v>
      </c>
      <c r="AM36" s="192"/>
      <c r="AN36" s="191"/>
      <c r="AO36" s="190"/>
      <c r="AP36" s="191"/>
      <c r="AQ36" s="190"/>
      <c r="AR36" s="191"/>
      <c r="AS36" s="190"/>
      <c r="AT36" s="191"/>
      <c r="AU36" s="84">
        <v>5</v>
      </c>
      <c r="AV36" s="190">
        <f t="shared" ref="AV36:AV53" si="7">AU36*30</f>
        <v>150</v>
      </c>
      <c r="AW36" s="191"/>
      <c r="AX36" s="190">
        <f t="shared" ref="AX36:AX53" si="8">AZ36+BB36+BD36</f>
        <v>50</v>
      </c>
      <c r="AY36" s="139"/>
      <c r="AZ36" s="190">
        <v>32</v>
      </c>
      <c r="BA36" s="191"/>
      <c r="BB36" s="190"/>
      <c r="BC36" s="191"/>
      <c r="BD36" s="190">
        <v>18</v>
      </c>
      <c r="BE36" s="191"/>
      <c r="BF36" s="190">
        <f t="shared" ref="BF36:BF53" si="9">AV36-AX36</f>
        <v>100</v>
      </c>
      <c r="BG36" s="191"/>
      <c r="BH36" s="34">
        <f t="shared" ref="BH36:BH53" si="10">BF36/AV36*100</f>
        <v>66.666666666666657</v>
      </c>
      <c r="BI36" s="192"/>
      <c r="BJ36" s="191"/>
      <c r="BK36" s="190"/>
      <c r="BL36" s="135"/>
      <c r="BM36" s="190">
        <v>4</v>
      </c>
      <c r="BN36" s="191"/>
      <c r="BO36" s="190"/>
      <c r="BP36" s="135"/>
      <c r="BQ36" s="194" t="s">
        <v>71</v>
      </c>
      <c r="BR36" s="19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43.5" customHeight="1">
      <c r="A37" s="4">
        <v>2</v>
      </c>
      <c r="B37" s="76" t="s">
        <v>72</v>
      </c>
      <c r="C37" s="229" t="s">
        <v>73</v>
      </c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5">
        <v>4</v>
      </c>
      <c r="P37" s="224"/>
      <c r="Q37" s="223">
        <f t="shared" si="0"/>
        <v>120</v>
      </c>
      <c r="R37" s="224"/>
      <c r="S37" s="225">
        <f t="shared" si="1"/>
        <v>120</v>
      </c>
      <c r="T37" s="224"/>
      <c r="U37" s="225"/>
      <c r="V37" s="224"/>
      <c r="W37" s="225">
        <f t="shared" si="2"/>
        <v>120</v>
      </c>
      <c r="X37" s="224"/>
      <c r="Y37" s="85">
        <v>4</v>
      </c>
      <c r="Z37" s="225">
        <f t="shared" si="3"/>
        <v>120</v>
      </c>
      <c r="AA37" s="224"/>
      <c r="AB37" s="225">
        <f t="shared" si="4"/>
        <v>60</v>
      </c>
      <c r="AC37" s="224"/>
      <c r="AD37" s="225">
        <v>30</v>
      </c>
      <c r="AE37" s="224"/>
      <c r="AF37" s="225"/>
      <c r="AG37" s="224"/>
      <c r="AH37" s="225">
        <v>30</v>
      </c>
      <c r="AI37" s="224"/>
      <c r="AJ37" s="225">
        <f t="shared" si="5"/>
        <v>60</v>
      </c>
      <c r="AK37" s="224"/>
      <c r="AL37" s="86">
        <f t="shared" si="6"/>
        <v>50</v>
      </c>
      <c r="AM37" s="223"/>
      <c r="AN37" s="224"/>
      <c r="AO37" s="225"/>
      <c r="AP37" s="224"/>
      <c r="AQ37" s="225">
        <v>3</v>
      </c>
      <c r="AR37" s="224"/>
      <c r="AS37" s="225"/>
      <c r="AT37" s="224"/>
      <c r="AU37" s="85"/>
      <c r="AV37" s="225">
        <f t="shared" si="7"/>
        <v>0</v>
      </c>
      <c r="AW37" s="224"/>
      <c r="AX37" s="225">
        <f t="shared" si="8"/>
        <v>0</v>
      </c>
      <c r="AY37" s="227"/>
      <c r="AZ37" s="225"/>
      <c r="BA37" s="224"/>
      <c r="BB37" s="225"/>
      <c r="BC37" s="224"/>
      <c r="BD37" s="225"/>
      <c r="BE37" s="224"/>
      <c r="BF37" s="225">
        <f t="shared" si="9"/>
        <v>0</v>
      </c>
      <c r="BG37" s="224"/>
      <c r="BH37" s="86" t="e">
        <f t="shared" si="10"/>
        <v>#DIV/0!</v>
      </c>
      <c r="BI37" s="223"/>
      <c r="BJ37" s="224"/>
      <c r="BK37" s="225"/>
      <c r="BL37" s="226"/>
      <c r="BM37" s="225"/>
      <c r="BN37" s="224"/>
      <c r="BO37" s="225"/>
      <c r="BP37" s="226"/>
      <c r="BQ37" s="228" t="s">
        <v>74</v>
      </c>
      <c r="BR37" s="224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3.5" hidden="1" customHeight="1">
      <c r="A38" s="4"/>
      <c r="B38" s="87"/>
      <c r="C38" s="22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5"/>
      <c r="P38" s="224"/>
      <c r="Q38" s="223">
        <f t="shared" si="0"/>
        <v>0</v>
      </c>
      <c r="R38" s="224"/>
      <c r="S38" s="225">
        <f t="shared" si="1"/>
        <v>0</v>
      </c>
      <c r="T38" s="224"/>
      <c r="U38" s="225"/>
      <c r="V38" s="224"/>
      <c r="W38" s="225">
        <f t="shared" si="2"/>
        <v>0</v>
      </c>
      <c r="X38" s="224"/>
      <c r="Y38" s="85"/>
      <c r="Z38" s="225">
        <f t="shared" si="3"/>
        <v>0</v>
      </c>
      <c r="AA38" s="224"/>
      <c r="AB38" s="225">
        <f t="shared" si="4"/>
        <v>0</v>
      </c>
      <c r="AC38" s="224"/>
      <c r="AD38" s="225"/>
      <c r="AE38" s="224"/>
      <c r="AF38" s="225"/>
      <c r="AG38" s="224"/>
      <c r="AH38" s="225"/>
      <c r="AI38" s="224"/>
      <c r="AJ38" s="225">
        <f t="shared" si="5"/>
        <v>0</v>
      </c>
      <c r="AK38" s="224"/>
      <c r="AL38" s="86" t="e">
        <f t="shared" si="6"/>
        <v>#DIV/0!</v>
      </c>
      <c r="AM38" s="223"/>
      <c r="AN38" s="224"/>
      <c r="AO38" s="225"/>
      <c r="AP38" s="224"/>
      <c r="AQ38" s="225"/>
      <c r="AR38" s="224"/>
      <c r="AS38" s="225"/>
      <c r="AT38" s="224"/>
      <c r="AU38" s="85"/>
      <c r="AV38" s="225">
        <f t="shared" si="7"/>
        <v>0</v>
      </c>
      <c r="AW38" s="224"/>
      <c r="AX38" s="225">
        <f t="shared" si="8"/>
        <v>0</v>
      </c>
      <c r="AY38" s="227"/>
      <c r="AZ38" s="225"/>
      <c r="BA38" s="224"/>
      <c r="BB38" s="225"/>
      <c r="BC38" s="224"/>
      <c r="BD38" s="225"/>
      <c r="BE38" s="224"/>
      <c r="BF38" s="225">
        <f t="shared" si="9"/>
        <v>0</v>
      </c>
      <c r="BG38" s="224"/>
      <c r="BH38" s="86" t="e">
        <f t="shared" si="10"/>
        <v>#DIV/0!</v>
      </c>
      <c r="BI38" s="223"/>
      <c r="BJ38" s="224"/>
      <c r="BK38" s="225"/>
      <c r="BL38" s="226"/>
      <c r="BM38" s="225"/>
      <c r="BN38" s="224"/>
      <c r="BO38" s="225"/>
      <c r="BP38" s="226"/>
      <c r="BQ38" s="228"/>
      <c r="BR38" s="224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63" hidden="1" customHeight="1">
      <c r="A39" s="4"/>
      <c r="B39" s="76"/>
      <c r="C39" s="229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5"/>
      <c r="P39" s="224"/>
      <c r="Q39" s="223">
        <f t="shared" si="0"/>
        <v>0</v>
      </c>
      <c r="R39" s="224"/>
      <c r="S39" s="225">
        <f t="shared" si="1"/>
        <v>0</v>
      </c>
      <c r="T39" s="224"/>
      <c r="U39" s="225"/>
      <c r="V39" s="224"/>
      <c r="W39" s="225">
        <f t="shared" si="2"/>
        <v>0</v>
      </c>
      <c r="X39" s="224"/>
      <c r="Y39" s="85"/>
      <c r="Z39" s="225">
        <f t="shared" si="3"/>
        <v>0</v>
      </c>
      <c r="AA39" s="224"/>
      <c r="AB39" s="225">
        <f t="shared" si="4"/>
        <v>0</v>
      </c>
      <c r="AC39" s="224"/>
      <c r="AD39" s="225"/>
      <c r="AE39" s="224"/>
      <c r="AF39" s="225"/>
      <c r="AG39" s="224"/>
      <c r="AH39" s="225"/>
      <c r="AI39" s="224"/>
      <c r="AJ39" s="225">
        <f t="shared" si="5"/>
        <v>0</v>
      </c>
      <c r="AK39" s="224"/>
      <c r="AL39" s="86" t="e">
        <f t="shared" si="6"/>
        <v>#DIV/0!</v>
      </c>
      <c r="AM39" s="223"/>
      <c r="AN39" s="224"/>
      <c r="AO39" s="225"/>
      <c r="AP39" s="224"/>
      <c r="AQ39" s="225"/>
      <c r="AR39" s="224"/>
      <c r="AS39" s="225"/>
      <c r="AT39" s="224"/>
      <c r="AU39" s="85"/>
      <c r="AV39" s="225">
        <f t="shared" si="7"/>
        <v>0</v>
      </c>
      <c r="AW39" s="224"/>
      <c r="AX39" s="225">
        <f t="shared" si="8"/>
        <v>0</v>
      </c>
      <c r="AY39" s="227"/>
      <c r="AZ39" s="225"/>
      <c r="BA39" s="224"/>
      <c r="BB39" s="225"/>
      <c r="BC39" s="224"/>
      <c r="BD39" s="225"/>
      <c r="BE39" s="224"/>
      <c r="BF39" s="225">
        <f t="shared" si="9"/>
        <v>0</v>
      </c>
      <c r="BG39" s="224"/>
      <c r="BH39" s="86" t="e">
        <f t="shared" si="10"/>
        <v>#DIV/0!</v>
      </c>
      <c r="BI39" s="223"/>
      <c r="BJ39" s="224"/>
      <c r="BK39" s="225"/>
      <c r="BL39" s="226"/>
      <c r="BM39" s="225"/>
      <c r="BN39" s="224"/>
      <c r="BO39" s="225"/>
      <c r="BP39" s="226"/>
      <c r="BQ39" s="194"/>
      <c r="BR39" s="19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57.75" customHeight="1">
      <c r="A40" s="4">
        <v>3</v>
      </c>
      <c r="B40" s="5" t="s">
        <v>75</v>
      </c>
      <c r="C40" s="198" t="s">
        <v>76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90">
        <v>23</v>
      </c>
      <c r="P40" s="191"/>
      <c r="Q40" s="192">
        <f t="shared" si="0"/>
        <v>690</v>
      </c>
      <c r="R40" s="191"/>
      <c r="S40" s="190">
        <f t="shared" si="1"/>
        <v>210</v>
      </c>
      <c r="T40" s="191"/>
      <c r="U40" s="190">
        <v>240</v>
      </c>
      <c r="V40" s="191"/>
      <c r="W40" s="190">
        <f t="shared" si="2"/>
        <v>210</v>
      </c>
      <c r="X40" s="191"/>
      <c r="Y40" s="84">
        <v>5</v>
      </c>
      <c r="Z40" s="190">
        <f t="shared" si="3"/>
        <v>150</v>
      </c>
      <c r="AA40" s="191"/>
      <c r="AB40" s="190">
        <f t="shared" si="4"/>
        <v>50</v>
      </c>
      <c r="AC40" s="191"/>
      <c r="AD40" s="190"/>
      <c r="AE40" s="191"/>
      <c r="AF40" s="190"/>
      <c r="AG40" s="191"/>
      <c r="AH40" s="190">
        <v>50</v>
      </c>
      <c r="AI40" s="191"/>
      <c r="AJ40" s="190">
        <f t="shared" si="5"/>
        <v>100</v>
      </c>
      <c r="AK40" s="191"/>
      <c r="AL40" s="34">
        <f t="shared" si="6"/>
        <v>66.666666666666657</v>
      </c>
      <c r="AM40" s="192"/>
      <c r="AN40" s="191"/>
      <c r="AO40" s="190"/>
      <c r="AP40" s="191"/>
      <c r="AQ40" s="190">
        <v>3</v>
      </c>
      <c r="AR40" s="191"/>
      <c r="AS40" s="190"/>
      <c r="AT40" s="191"/>
      <c r="AU40" s="84">
        <v>2</v>
      </c>
      <c r="AV40" s="190">
        <f t="shared" si="7"/>
        <v>60</v>
      </c>
      <c r="AW40" s="191"/>
      <c r="AX40" s="190">
        <f t="shared" si="8"/>
        <v>20</v>
      </c>
      <c r="AY40" s="139"/>
      <c r="AZ40" s="190"/>
      <c r="BA40" s="191"/>
      <c r="BB40" s="190"/>
      <c r="BC40" s="191"/>
      <c r="BD40" s="190">
        <v>20</v>
      </c>
      <c r="BE40" s="191"/>
      <c r="BF40" s="190">
        <f t="shared" si="9"/>
        <v>40</v>
      </c>
      <c r="BG40" s="191"/>
      <c r="BH40" s="34">
        <f t="shared" si="10"/>
        <v>66.666666666666657</v>
      </c>
      <c r="BI40" s="192"/>
      <c r="BJ40" s="191"/>
      <c r="BK40" s="190"/>
      <c r="BL40" s="135"/>
      <c r="BM40" s="190"/>
      <c r="BN40" s="191"/>
      <c r="BO40" s="190" t="s">
        <v>77</v>
      </c>
      <c r="BP40" s="135"/>
      <c r="BQ40" s="194" t="s">
        <v>78</v>
      </c>
      <c r="BR40" s="19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57.75" customHeight="1">
      <c r="A41" s="88">
        <v>4</v>
      </c>
      <c r="B41" s="5" t="s">
        <v>79</v>
      </c>
      <c r="C41" s="229" t="s">
        <v>80</v>
      </c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5">
        <v>3</v>
      </c>
      <c r="P41" s="224"/>
      <c r="Q41" s="223">
        <f t="shared" ref="Q41" si="11">O41*30</f>
        <v>90</v>
      </c>
      <c r="R41" s="224"/>
      <c r="S41" s="225">
        <f t="shared" ref="S41" si="12">W41</f>
        <v>90</v>
      </c>
      <c r="T41" s="224"/>
      <c r="U41" s="225"/>
      <c r="V41" s="224"/>
      <c r="W41" s="225">
        <f t="shared" ref="W41" si="13">Z41+AV41</f>
        <v>90</v>
      </c>
      <c r="X41" s="224"/>
      <c r="Y41" s="85">
        <v>3</v>
      </c>
      <c r="Z41" s="225">
        <f t="shared" ref="Z41" si="14">Y41*30</f>
        <v>90</v>
      </c>
      <c r="AA41" s="224"/>
      <c r="AB41" s="225">
        <f t="shared" ref="AB41" si="15">AD41+AF41+AH41</f>
        <v>30</v>
      </c>
      <c r="AC41" s="224"/>
      <c r="AD41" s="225">
        <v>16</v>
      </c>
      <c r="AE41" s="224"/>
      <c r="AF41" s="225"/>
      <c r="AG41" s="224"/>
      <c r="AH41" s="225">
        <v>14</v>
      </c>
      <c r="AI41" s="224"/>
      <c r="AJ41" s="225">
        <f t="shared" ref="AJ41" si="16">Z41-AB41</f>
        <v>60</v>
      </c>
      <c r="AK41" s="224"/>
      <c r="AL41" s="86">
        <f t="shared" ref="AL41" si="17">AJ41/Z41*100</f>
        <v>66.666666666666657</v>
      </c>
      <c r="AM41" s="223"/>
      <c r="AN41" s="224"/>
      <c r="AO41" s="225"/>
      <c r="AP41" s="224"/>
      <c r="AQ41" s="225"/>
      <c r="AR41" s="224"/>
      <c r="AS41" s="225" t="s">
        <v>81</v>
      </c>
      <c r="AT41" s="224"/>
      <c r="AU41" s="85"/>
      <c r="AV41" s="225">
        <f t="shared" ref="AV41" si="18">AU41*30</f>
        <v>0</v>
      </c>
      <c r="AW41" s="224"/>
      <c r="AX41" s="225">
        <f t="shared" ref="AX41" si="19">AZ41+BB41+BD41</f>
        <v>0</v>
      </c>
      <c r="AY41" s="227"/>
      <c r="AZ41" s="225"/>
      <c r="BA41" s="224"/>
      <c r="BB41" s="225"/>
      <c r="BC41" s="224"/>
      <c r="BD41" s="225"/>
      <c r="BE41" s="224"/>
      <c r="BF41" s="225">
        <f t="shared" ref="BF41" si="20">AV41-AX41</f>
        <v>0</v>
      </c>
      <c r="BG41" s="224"/>
      <c r="BH41" s="86" t="e">
        <f t="shared" ref="BH41" si="21">BF41/AV41*100</f>
        <v>#DIV/0!</v>
      </c>
      <c r="BI41" s="223"/>
      <c r="BJ41" s="224"/>
      <c r="BK41" s="225"/>
      <c r="BL41" s="226"/>
      <c r="BM41" s="225"/>
      <c r="BN41" s="224"/>
      <c r="BO41" s="225"/>
      <c r="BP41" s="226"/>
      <c r="BQ41" s="194" t="s">
        <v>78</v>
      </c>
      <c r="BR41" s="19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58.5" customHeight="1">
      <c r="A42" s="88">
        <v>5</v>
      </c>
      <c r="B42" s="87" t="s">
        <v>82</v>
      </c>
      <c r="C42" s="229" t="s">
        <v>83</v>
      </c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5">
        <v>21</v>
      </c>
      <c r="P42" s="224"/>
      <c r="Q42" s="223">
        <f t="shared" si="0"/>
        <v>630</v>
      </c>
      <c r="R42" s="224"/>
      <c r="S42" s="225">
        <f t="shared" si="1"/>
        <v>150</v>
      </c>
      <c r="T42" s="224"/>
      <c r="U42" s="225">
        <v>225</v>
      </c>
      <c r="V42" s="224"/>
      <c r="W42" s="225">
        <f t="shared" si="2"/>
        <v>150</v>
      </c>
      <c r="X42" s="224"/>
      <c r="Y42" s="85">
        <v>3</v>
      </c>
      <c r="Z42" s="225">
        <f t="shared" si="3"/>
        <v>90</v>
      </c>
      <c r="AA42" s="224"/>
      <c r="AB42" s="225">
        <f t="shared" si="4"/>
        <v>36</v>
      </c>
      <c r="AC42" s="224"/>
      <c r="AD42" s="225"/>
      <c r="AE42" s="224"/>
      <c r="AF42" s="225"/>
      <c r="AG42" s="224"/>
      <c r="AH42" s="225">
        <v>36</v>
      </c>
      <c r="AI42" s="224"/>
      <c r="AJ42" s="225">
        <f t="shared" si="5"/>
        <v>54</v>
      </c>
      <c r="AK42" s="224"/>
      <c r="AL42" s="86">
        <f t="shared" si="6"/>
        <v>60</v>
      </c>
      <c r="AM42" s="223"/>
      <c r="AN42" s="224"/>
      <c r="AO42" s="225"/>
      <c r="AP42" s="224"/>
      <c r="AQ42" s="225"/>
      <c r="AR42" s="224"/>
      <c r="AS42" s="225" t="s">
        <v>81</v>
      </c>
      <c r="AT42" s="224"/>
      <c r="AU42" s="85">
        <v>2</v>
      </c>
      <c r="AV42" s="225">
        <f t="shared" si="7"/>
        <v>60</v>
      </c>
      <c r="AW42" s="224"/>
      <c r="AX42" s="225">
        <f t="shared" si="8"/>
        <v>30</v>
      </c>
      <c r="AY42" s="227"/>
      <c r="AZ42" s="225"/>
      <c r="BA42" s="224"/>
      <c r="BB42" s="225"/>
      <c r="BC42" s="224"/>
      <c r="BD42" s="225">
        <v>30</v>
      </c>
      <c r="BE42" s="224"/>
      <c r="BF42" s="225">
        <f t="shared" si="9"/>
        <v>30</v>
      </c>
      <c r="BG42" s="224"/>
      <c r="BH42" s="86">
        <f t="shared" si="10"/>
        <v>50</v>
      </c>
      <c r="BI42" s="223"/>
      <c r="BJ42" s="224"/>
      <c r="BK42" s="225"/>
      <c r="BL42" s="226"/>
      <c r="BM42" s="225">
        <v>4</v>
      </c>
      <c r="BN42" s="224"/>
      <c r="BO42" s="225"/>
      <c r="BP42" s="226"/>
      <c r="BQ42" s="228" t="s">
        <v>84</v>
      </c>
      <c r="BR42" s="226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41.25" hidden="1" customHeight="1">
      <c r="A43" s="88"/>
      <c r="B43" s="5"/>
      <c r="C43" s="198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90"/>
      <c r="P43" s="191"/>
      <c r="Q43" s="192">
        <f t="shared" si="0"/>
        <v>0</v>
      </c>
      <c r="R43" s="191"/>
      <c r="S43" s="190">
        <f t="shared" si="1"/>
        <v>0</v>
      </c>
      <c r="T43" s="191"/>
      <c r="U43" s="190"/>
      <c r="V43" s="191"/>
      <c r="W43" s="190">
        <f t="shared" si="2"/>
        <v>0</v>
      </c>
      <c r="X43" s="191"/>
      <c r="Y43" s="84"/>
      <c r="Z43" s="190">
        <f t="shared" si="3"/>
        <v>0</v>
      </c>
      <c r="AA43" s="191"/>
      <c r="AB43" s="190">
        <f t="shared" si="4"/>
        <v>0</v>
      </c>
      <c r="AC43" s="191"/>
      <c r="AD43" s="190"/>
      <c r="AE43" s="191"/>
      <c r="AF43" s="190"/>
      <c r="AG43" s="191"/>
      <c r="AH43" s="190"/>
      <c r="AI43" s="191"/>
      <c r="AJ43" s="190">
        <f t="shared" si="5"/>
        <v>0</v>
      </c>
      <c r="AK43" s="191"/>
      <c r="AL43" s="34" t="e">
        <f t="shared" si="6"/>
        <v>#DIV/0!</v>
      </c>
      <c r="AM43" s="192"/>
      <c r="AN43" s="191"/>
      <c r="AO43" s="190"/>
      <c r="AP43" s="191"/>
      <c r="AQ43" s="190"/>
      <c r="AR43" s="191"/>
      <c r="AS43" s="190"/>
      <c r="AT43" s="191"/>
      <c r="AU43" s="84"/>
      <c r="AV43" s="190">
        <f t="shared" si="7"/>
        <v>0</v>
      </c>
      <c r="AW43" s="191"/>
      <c r="AX43" s="190">
        <f t="shared" si="8"/>
        <v>0</v>
      </c>
      <c r="AY43" s="139"/>
      <c r="AZ43" s="190"/>
      <c r="BA43" s="191"/>
      <c r="BB43" s="190"/>
      <c r="BC43" s="191"/>
      <c r="BD43" s="190"/>
      <c r="BE43" s="191"/>
      <c r="BF43" s="190">
        <f t="shared" si="9"/>
        <v>0</v>
      </c>
      <c r="BG43" s="191"/>
      <c r="BH43" s="34" t="e">
        <f t="shared" si="10"/>
        <v>#DIV/0!</v>
      </c>
      <c r="BI43" s="192"/>
      <c r="BJ43" s="191"/>
      <c r="BK43" s="190"/>
      <c r="BL43" s="135"/>
      <c r="BM43" s="190"/>
      <c r="BN43" s="191"/>
      <c r="BO43" s="190"/>
      <c r="BP43" s="135"/>
      <c r="BQ43" s="194"/>
      <c r="BR43" s="19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36" hidden="1" customHeight="1">
      <c r="A44" s="89"/>
      <c r="B44" s="90"/>
      <c r="C44" s="230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231"/>
      <c r="P44" s="115"/>
      <c r="Q44" s="208">
        <f t="shared" si="0"/>
        <v>0</v>
      </c>
      <c r="R44" s="115"/>
      <c r="S44" s="231">
        <f t="shared" si="1"/>
        <v>0</v>
      </c>
      <c r="T44" s="115"/>
      <c r="U44" s="231"/>
      <c r="V44" s="115"/>
      <c r="W44" s="231">
        <f t="shared" si="2"/>
        <v>0</v>
      </c>
      <c r="X44" s="115"/>
      <c r="Y44" s="91"/>
      <c r="Z44" s="231">
        <f t="shared" si="3"/>
        <v>0</v>
      </c>
      <c r="AA44" s="115"/>
      <c r="AB44" s="231">
        <f t="shared" si="4"/>
        <v>0</v>
      </c>
      <c r="AC44" s="115"/>
      <c r="AD44" s="231"/>
      <c r="AE44" s="115"/>
      <c r="AF44" s="231"/>
      <c r="AG44" s="115"/>
      <c r="AH44" s="231"/>
      <c r="AI44" s="115"/>
      <c r="AJ44" s="231">
        <f t="shared" si="5"/>
        <v>0</v>
      </c>
      <c r="AK44" s="115"/>
      <c r="AL44" s="92" t="e">
        <f t="shared" si="6"/>
        <v>#DIV/0!</v>
      </c>
      <c r="AM44" s="208"/>
      <c r="AN44" s="115"/>
      <c r="AO44" s="231"/>
      <c r="AP44" s="115"/>
      <c r="AQ44" s="231"/>
      <c r="AR44" s="115"/>
      <c r="AS44" s="231"/>
      <c r="AT44" s="115"/>
      <c r="AU44" s="91"/>
      <c r="AV44" s="231">
        <f t="shared" si="7"/>
        <v>0</v>
      </c>
      <c r="AW44" s="115"/>
      <c r="AX44" s="231">
        <f t="shared" si="8"/>
        <v>0</v>
      </c>
      <c r="AY44" s="117"/>
      <c r="AZ44" s="231"/>
      <c r="BA44" s="115"/>
      <c r="BB44" s="231"/>
      <c r="BC44" s="115"/>
      <c r="BD44" s="231"/>
      <c r="BE44" s="115"/>
      <c r="BF44" s="231">
        <f t="shared" si="9"/>
        <v>0</v>
      </c>
      <c r="BG44" s="115"/>
      <c r="BH44" s="92" t="e">
        <f t="shared" si="10"/>
        <v>#DIV/0!</v>
      </c>
      <c r="BI44" s="208"/>
      <c r="BJ44" s="115"/>
      <c r="BK44" s="231"/>
      <c r="BL44" s="232"/>
      <c r="BM44" s="231"/>
      <c r="BN44" s="115"/>
      <c r="BO44" s="231"/>
      <c r="BP44" s="232"/>
      <c r="BQ44" s="194"/>
      <c r="BR44" s="19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63" customHeight="1">
      <c r="A45" s="89">
        <v>6</v>
      </c>
      <c r="B45" s="87" t="s">
        <v>85</v>
      </c>
      <c r="C45" s="229" t="s">
        <v>86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5">
        <v>13</v>
      </c>
      <c r="P45" s="224"/>
      <c r="Q45" s="223">
        <f t="shared" si="0"/>
        <v>390</v>
      </c>
      <c r="R45" s="224"/>
      <c r="S45" s="225">
        <f t="shared" si="1"/>
        <v>150</v>
      </c>
      <c r="T45" s="224"/>
      <c r="U45" s="225">
        <v>90</v>
      </c>
      <c r="V45" s="224"/>
      <c r="W45" s="225">
        <f t="shared" si="2"/>
        <v>150</v>
      </c>
      <c r="X45" s="224"/>
      <c r="Y45" s="85">
        <v>3</v>
      </c>
      <c r="Z45" s="225">
        <f t="shared" si="3"/>
        <v>90</v>
      </c>
      <c r="AA45" s="224"/>
      <c r="AB45" s="225">
        <f t="shared" si="4"/>
        <v>32</v>
      </c>
      <c r="AC45" s="224"/>
      <c r="AD45" s="225">
        <v>16</v>
      </c>
      <c r="AE45" s="224"/>
      <c r="AF45" s="225"/>
      <c r="AG45" s="224"/>
      <c r="AH45" s="225">
        <v>16</v>
      </c>
      <c r="AI45" s="224"/>
      <c r="AJ45" s="225">
        <f t="shared" si="5"/>
        <v>58</v>
      </c>
      <c r="AK45" s="224"/>
      <c r="AL45" s="86">
        <f t="shared" si="6"/>
        <v>64.444444444444443</v>
      </c>
      <c r="AM45" s="223"/>
      <c r="AN45" s="224"/>
      <c r="AO45" s="225"/>
      <c r="AP45" s="224"/>
      <c r="AQ45" s="225">
        <v>3</v>
      </c>
      <c r="AR45" s="224"/>
      <c r="AS45" s="225"/>
      <c r="AT45" s="224"/>
      <c r="AU45" s="85">
        <v>2</v>
      </c>
      <c r="AV45" s="225">
        <f t="shared" si="7"/>
        <v>60</v>
      </c>
      <c r="AW45" s="224"/>
      <c r="AX45" s="225">
        <f t="shared" si="8"/>
        <v>20</v>
      </c>
      <c r="AY45" s="227"/>
      <c r="AZ45" s="225">
        <v>10</v>
      </c>
      <c r="BA45" s="224"/>
      <c r="BB45" s="225"/>
      <c r="BC45" s="224"/>
      <c r="BD45" s="225">
        <v>10</v>
      </c>
      <c r="BE45" s="224"/>
      <c r="BF45" s="225">
        <f t="shared" si="9"/>
        <v>40</v>
      </c>
      <c r="BG45" s="224"/>
      <c r="BH45" s="86">
        <f t="shared" si="10"/>
        <v>66.666666666666657</v>
      </c>
      <c r="BI45" s="223"/>
      <c r="BJ45" s="224"/>
      <c r="BK45" s="225"/>
      <c r="BL45" s="226"/>
      <c r="BM45" s="225"/>
      <c r="BN45" s="224"/>
      <c r="BO45" s="225" t="s">
        <v>77</v>
      </c>
      <c r="BP45" s="226"/>
      <c r="BQ45" s="194" t="s">
        <v>78</v>
      </c>
      <c r="BR45" s="19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22.5" hidden="1" customHeight="1">
      <c r="A46" s="89"/>
      <c r="B46" s="87"/>
      <c r="C46" s="229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5"/>
      <c r="P46" s="224"/>
      <c r="Q46" s="223">
        <f t="shared" si="0"/>
        <v>0</v>
      </c>
      <c r="R46" s="224"/>
      <c r="S46" s="225">
        <f t="shared" si="1"/>
        <v>0</v>
      </c>
      <c r="T46" s="224"/>
      <c r="U46" s="225"/>
      <c r="V46" s="224"/>
      <c r="W46" s="225">
        <f t="shared" si="2"/>
        <v>0</v>
      </c>
      <c r="X46" s="224"/>
      <c r="Y46" s="85"/>
      <c r="Z46" s="225">
        <f t="shared" si="3"/>
        <v>0</v>
      </c>
      <c r="AA46" s="224"/>
      <c r="AB46" s="225">
        <f t="shared" si="4"/>
        <v>0</v>
      </c>
      <c r="AC46" s="224"/>
      <c r="AD46" s="225"/>
      <c r="AE46" s="224"/>
      <c r="AF46" s="225"/>
      <c r="AG46" s="224"/>
      <c r="AH46" s="225"/>
      <c r="AI46" s="224"/>
      <c r="AJ46" s="225">
        <f t="shared" si="5"/>
        <v>0</v>
      </c>
      <c r="AK46" s="224"/>
      <c r="AL46" s="86" t="e">
        <f t="shared" si="6"/>
        <v>#DIV/0!</v>
      </c>
      <c r="AM46" s="223"/>
      <c r="AN46" s="224"/>
      <c r="AO46" s="225"/>
      <c r="AP46" s="224"/>
      <c r="AQ46" s="225"/>
      <c r="AR46" s="224"/>
      <c r="AS46" s="225"/>
      <c r="AT46" s="224"/>
      <c r="AU46" s="85"/>
      <c r="AV46" s="225">
        <f t="shared" si="7"/>
        <v>0</v>
      </c>
      <c r="AW46" s="224"/>
      <c r="AX46" s="225">
        <f t="shared" si="8"/>
        <v>0</v>
      </c>
      <c r="AY46" s="227"/>
      <c r="AZ46" s="225"/>
      <c r="BA46" s="224"/>
      <c r="BB46" s="225"/>
      <c r="BC46" s="224"/>
      <c r="BD46" s="225"/>
      <c r="BE46" s="224"/>
      <c r="BF46" s="225">
        <f t="shared" si="9"/>
        <v>0</v>
      </c>
      <c r="BG46" s="224"/>
      <c r="BH46" s="86" t="e">
        <f t="shared" si="10"/>
        <v>#DIV/0!</v>
      </c>
      <c r="BI46" s="223"/>
      <c r="BJ46" s="224"/>
      <c r="BK46" s="225"/>
      <c r="BL46" s="226"/>
      <c r="BM46" s="225"/>
      <c r="BN46" s="224"/>
      <c r="BO46" s="225"/>
      <c r="BP46" s="226"/>
      <c r="BQ46" s="228"/>
      <c r="BR46" s="226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24.75" hidden="1" customHeight="1">
      <c r="A47" s="89"/>
      <c r="B47" s="87"/>
      <c r="C47" s="229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5"/>
      <c r="P47" s="224"/>
      <c r="Q47" s="223">
        <f t="shared" si="0"/>
        <v>0</v>
      </c>
      <c r="R47" s="224"/>
      <c r="S47" s="225">
        <f t="shared" si="1"/>
        <v>0</v>
      </c>
      <c r="T47" s="224"/>
      <c r="U47" s="225"/>
      <c r="V47" s="224"/>
      <c r="W47" s="225">
        <f t="shared" si="2"/>
        <v>0</v>
      </c>
      <c r="X47" s="224"/>
      <c r="Y47" s="85"/>
      <c r="Z47" s="225">
        <f t="shared" si="3"/>
        <v>0</v>
      </c>
      <c r="AA47" s="224"/>
      <c r="AB47" s="225">
        <f t="shared" si="4"/>
        <v>0</v>
      </c>
      <c r="AC47" s="224"/>
      <c r="AD47" s="225"/>
      <c r="AE47" s="224"/>
      <c r="AF47" s="225"/>
      <c r="AG47" s="224"/>
      <c r="AH47" s="225"/>
      <c r="AI47" s="224"/>
      <c r="AJ47" s="225">
        <f t="shared" si="5"/>
        <v>0</v>
      </c>
      <c r="AK47" s="224"/>
      <c r="AL47" s="86" t="e">
        <f t="shared" si="6"/>
        <v>#DIV/0!</v>
      </c>
      <c r="AM47" s="223"/>
      <c r="AN47" s="224"/>
      <c r="AO47" s="225"/>
      <c r="AP47" s="224"/>
      <c r="AQ47" s="225"/>
      <c r="AR47" s="224"/>
      <c r="AS47" s="225"/>
      <c r="AT47" s="224"/>
      <c r="AU47" s="85"/>
      <c r="AV47" s="225">
        <f t="shared" si="7"/>
        <v>0</v>
      </c>
      <c r="AW47" s="224"/>
      <c r="AX47" s="225">
        <f t="shared" si="8"/>
        <v>0</v>
      </c>
      <c r="AY47" s="227"/>
      <c r="AZ47" s="225"/>
      <c r="BA47" s="224"/>
      <c r="BB47" s="225"/>
      <c r="BC47" s="224"/>
      <c r="BD47" s="225"/>
      <c r="BE47" s="224"/>
      <c r="BF47" s="225">
        <f t="shared" si="9"/>
        <v>0</v>
      </c>
      <c r="BG47" s="224"/>
      <c r="BH47" s="86" t="e">
        <f t="shared" si="10"/>
        <v>#DIV/0!</v>
      </c>
      <c r="BI47" s="223"/>
      <c r="BJ47" s="224"/>
      <c r="BK47" s="225"/>
      <c r="BL47" s="226"/>
      <c r="BM47" s="225"/>
      <c r="BN47" s="224"/>
      <c r="BO47" s="225"/>
      <c r="BP47" s="226"/>
      <c r="BQ47" s="228"/>
      <c r="BR47" s="226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24" hidden="1" customHeight="1">
      <c r="A48" s="93"/>
      <c r="B48" s="87"/>
      <c r="C48" s="229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5"/>
      <c r="P48" s="224"/>
      <c r="Q48" s="223">
        <f t="shared" si="0"/>
        <v>0</v>
      </c>
      <c r="R48" s="224"/>
      <c r="S48" s="225">
        <f t="shared" si="1"/>
        <v>0</v>
      </c>
      <c r="T48" s="224"/>
      <c r="U48" s="225"/>
      <c r="V48" s="224"/>
      <c r="W48" s="225">
        <f t="shared" si="2"/>
        <v>0</v>
      </c>
      <c r="X48" s="224"/>
      <c r="Y48" s="85"/>
      <c r="Z48" s="225">
        <f t="shared" si="3"/>
        <v>0</v>
      </c>
      <c r="AA48" s="224"/>
      <c r="AB48" s="225">
        <f t="shared" si="4"/>
        <v>0</v>
      </c>
      <c r="AC48" s="224"/>
      <c r="AD48" s="225"/>
      <c r="AE48" s="224"/>
      <c r="AF48" s="225"/>
      <c r="AG48" s="224"/>
      <c r="AH48" s="225"/>
      <c r="AI48" s="224"/>
      <c r="AJ48" s="225">
        <f t="shared" si="5"/>
        <v>0</v>
      </c>
      <c r="AK48" s="224"/>
      <c r="AL48" s="86" t="e">
        <f t="shared" si="6"/>
        <v>#DIV/0!</v>
      </c>
      <c r="AM48" s="223"/>
      <c r="AN48" s="224"/>
      <c r="AO48" s="225"/>
      <c r="AP48" s="224"/>
      <c r="AQ48" s="225"/>
      <c r="AR48" s="224"/>
      <c r="AS48" s="225"/>
      <c r="AT48" s="224"/>
      <c r="AU48" s="85"/>
      <c r="AV48" s="225">
        <f t="shared" si="7"/>
        <v>0</v>
      </c>
      <c r="AW48" s="224"/>
      <c r="AX48" s="225">
        <f t="shared" si="8"/>
        <v>0</v>
      </c>
      <c r="AY48" s="227"/>
      <c r="AZ48" s="225"/>
      <c r="BA48" s="224"/>
      <c r="BB48" s="225"/>
      <c r="BC48" s="224"/>
      <c r="BD48" s="225"/>
      <c r="BE48" s="224"/>
      <c r="BF48" s="225">
        <f t="shared" si="9"/>
        <v>0</v>
      </c>
      <c r="BG48" s="224"/>
      <c r="BH48" s="86" t="e">
        <f t="shared" si="10"/>
        <v>#DIV/0!</v>
      </c>
      <c r="BI48" s="223"/>
      <c r="BJ48" s="224"/>
      <c r="BK48" s="225"/>
      <c r="BL48" s="226"/>
      <c r="BM48" s="225"/>
      <c r="BN48" s="224"/>
      <c r="BO48" s="225"/>
      <c r="BP48" s="226"/>
      <c r="BQ48" s="228"/>
      <c r="BR48" s="226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30" hidden="1" customHeight="1">
      <c r="A49" s="94"/>
      <c r="B49" s="5"/>
      <c r="C49" s="229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5"/>
      <c r="P49" s="224"/>
      <c r="Q49" s="223">
        <f t="shared" si="0"/>
        <v>0</v>
      </c>
      <c r="R49" s="224"/>
      <c r="S49" s="225">
        <f t="shared" si="1"/>
        <v>0</v>
      </c>
      <c r="T49" s="224"/>
      <c r="U49" s="225"/>
      <c r="V49" s="224"/>
      <c r="W49" s="225">
        <f t="shared" si="2"/>
        <v>0</v>
      </c>
      <c r="X49" s="224"/>
      <c r="Y49" s="85"/>
      <c r="Z49" s="225">
        <f t="shared" si="3"/>
        <v>0</v>
      </c>
      <c r="AA49" s="224"/>
      <c r="AB49" s="225">
        <f t="shared" si="4"/>
        <v>0</v>
      </c>
      <c r="AC49" s="224"/>
      <c r="AD49" s="225"/>
      <c r="AE49" s="224"/>
      <c r="AF49" s="225"/>
      <c r="AG49" s="224"/>
      <c r="AH49" s="225"/>
      <c r="AI49" s="224"/>
      <c r="AJ49" s="225">
        <f t="shared" si="5"/>
        <v>0</v>
      </c>
      <c r="AK49" s="224"/>
      <c r="AL49" s="86" t="e">
        <f t="shared" si="6"/>
        <v>#DIV/0!</v>
      </c>
      <c r="AM49" s="223"/>
      <c r="AN49" s="224"/>
      <c r="AO49" s="225"/>
      <c r="AP49" s="224"/>
      <c r="AQ49" s="225"/>
      <c r="AR49" s="224"/>
      <c r="AS49" s="225"/>
      <c r="AT49" s="224"/>
      <c r="AU49" s="85"/>
      <c r="AV49" s="225">
        <f t="shared" si="7"/>
        <v>0</v>
      </c>
      <c r="AW49" s="224"/>
      <c r="AX49" s="225">
        <f t="shared" si="8"/>
        <v>0</v>
      </c>
      <c r="AY49" s="227"/>
      <c r="AZ49" s="225"/>
      <c r="BA49" s="224"/>
      <c r="BB49" s="225"/>
      <c r="BC49" s="224"/>
      <c r="BD49" s="225"/>
      <c r="BE49" s="224"/>
      <c r="BF49" s="225">
        <f t="shared" si="9"/>
        <v>0</v>
      </c>
      <c r="BG49" s="224"/>
      <c r="BH49" s="86" t="e">
        <f t="shared" si="10"/>
        <v>#DIV/0!</v>
      </c>
      <c r="BI49" s="223"/>
      <c r="BJ49" s="224"/>
      <c r="BK49" s="225"/>
      <c r="BL49" s="226"/>
      <c r="BM49" s="225"/>
      <c r="BN49" s="224"/>
      <c r="BO49" s="225"/>
      <c r="BP49" s="226"/>
      <c r="BQ49" s="194"/>
      <c r="BR49" s="19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8.75" hidden="1" customHeight="1">
      <c r="A50" s="4"/>
      <c r="B50" s="5"/>
      <c r="C50" s="19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90"/>
      <c r="P50" s="191"/>
      <c r="Q50" s="192">
        <f t="shared" si="0"/>
        <v>0</v>
      </c>
      <c r="R50" s="191"/>
      <c r="S50" s="190">
        <f t="shared" si="1"/>
        <v>0</v>
      </c>
      <c r="T50" s="191"/>
      <c r="U50" s="190"/>
      <c r="V50" s="191"/>
      <c r="W50" s="190">
        <f t="shared" si="2"/>
        <v>0</v>
      </c>
      <c r="X50" s="191"/>
      <c r="Y50" s="84"/>
      <c r="Z50" s="190">
        <f t="shared" si="3"/>
        <v>0</v>
      </c>
      <c r="AA50" s="191"/>
      <c r="AB50" s="190">
        <f t="shared" si="4"/>
        <v>0</v>
      </c>
      <c r="AC50" s="191"/>
      <c r="AD50" s="190"/>
      <c r="AE50" s="191"/>
      <c r="AF50" s="190"/>
      <c r="AG50" s="191"/>
      <c r="AH50" s="190"/>
      <c r="AI50" s="191"/>
      <c r="AJ50" s="190">
        <f t="shared" si="5"/>
        <v>0</v>
      </c>
      <c r="AK50" s="191"/>
      <c r="AL50" s="34" t="e">
        <f t="shared" si="6"/>
        <v>#DIV/0!</v>
      </c>
      <c r="AM50" s="192"/>
      <c r="AN50" s="191"/>
      <c r="AO50" s="190"/>
      <c r="AP50" s="191"/>
      <c r="AQ50" s="190"/>
      <c r="AR50" s="191"/>
      <c r="AS50" s="190"/>
      <c r="AT50" s="191"/>
      <c r="AU50" s="84"/>
      <c r="AV50" s="190">
        <f t="shared" si="7"/>
        <v>0</v>
      </c>
      <c r="AW50" s="191"/>
      <c r="AX50" s="190">
        <f t="shared" si="8"/>
        <v>0</v>
      </c>
      <c r="AY50" s="139"/>
      <c r="AZ50" s="190"/>
      <c r="BA50" s="191"/>
      <c r="BB50" s="190"/>
      <c r="BC50" s="191"/>
      <c r="BD50" s="190"/>
      <c r="BE50" s="191"/>
      <c r="BF50" s="190">
        <f t="shared" si="9"/>
        <v>0</v>
      </c>
      <c r="BG50" s="191"/>
      <c r="BH50" s="34" t="e">
        <f t="shared" si="10"/>
        <v>#DIV/0!</v>
      </c>
      <c r="BI50" s="192"/>
      <c r="BJ50" s="191"/>
      <c r="BK50" s="190"/>
      <c r="BL50" s="135"/>
      <c r="BM50" s="190"/>
      <c r="BN50" s="191"/>
      <c r="BO50" s="190"/>
      <c r="BP50" s="135"/>
      <c r="BQ50" s="194"/>
      <c r="BR50" s="19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2" hidden="1" customHeight="1">
      <c r="A51" s="4"/>
      <c r="B51" s="5"/>
      <c r="C51" s="198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90"/>
      <c r="P51" s="191"/>
      <c r="Q51" s="192">
        <f t="shared" si="0"/>
        <v>0</v>
      </c>
      <c r="R51" s="191"/>
      <c r="S51" s="190">
        <f t="shared" si="1"/>
        <v>0</v>
      </c>
      <c r="T51" s="191"/>
      <c r="U51" s="190"/>
      <c r="V51" s="191"/>
      <c r="W51" s="190">
        <f t="shared" si="2"/>
        <v>0</v>
      </c>
      <c r="X51" s="191"/>
      <c r="Y51" s="84"/>
      <c r="Z51" s="190">
        <f t="shared" si="3"/>
        <v>0</v>
      </c>
      <c r="AA51" s="191"/>
      <c r="AB51" s="190">
        <f t="shared" si="4"/>
        <v>0</v>
      </c>
      <c r="AC51" s="191"/>
      <c r="AD51" s="190"/>
      <c r="AE51" s="191"/>
      <c r="AF51" s="190"/>
      <c r="AG51" s="191"/>
      <c r="AH51" s="190"/>
      <c r="AI51" s="191"/>
      <c r="AJ51" s="190">
        <f t="shared" si="5"/>
        <v>0</v>
      </c>
      <c r="AK51" s="191"/>
      <c r="AL51" s="34" t="e">
        <f t="shared" si="6"/>
        <v>#DIV/0!</v>
      </c>
      <c r="AM51" s="192"/>
      <c r="AN51" s="191"/>
      <c r="AO51" s="190"/>
      <c r="AP51" s="191"/>
      <c r="AQ51" s="190"/>
      <c r="AR51" s="191"/>
      <c r="AS51" s="190"/>
      <c r="AT51" s="191"/>
      <c r="AU51" s="84"/>
      <c r="AV51" s="190">
        <f t="shared" si="7"/>
        <v>0</v>
      </c>
      <c r="AW51" s="191"/>
      <c r="AX51" s="190">
        <f t="shared" si="8"/>
        <v>0</v>
      </c>
      <c r="AY51" s="139"/>
      <c r="AZ51" s="190"/>
      <c r="BA51" s="191"/>
      <c r="BB51" s="190"/>
      <c r="BC51" s="191"/>
      <c r="BD51" s="190"/>
      <c r="BE51" s="191"/>
      <c r="BF51" s="190">
        <f t="shared" si="9"/>
        <v>0</v>
      </c>
      <c r="BG51" s="191"/>
      <c r="BH51" s="34" t="e">
        <f t="shared" si="10"/>
        <v>#DIV/0!</v>
      </c>
      <c r="BI51" s="192"/>
      <c r="BJ51" s="191"/>
      <c r="BK51" s="190"/>
      <c r="BL51" s="135"/>
      <c r="BM51" s="190"/>
      <c r="BN51" s="191"/>
      <c r="BO51" s="190"/>
      <c r="BP51" s="135"/>
      <c r="BQ51" s="194"/>
      <c r="BR51" s="19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7" hidden="1" customHeight="1">
      <c r="A52" s="4"/>
      <c r="B52" s="5"/>
      <c r="C52" s="198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90"/>
      <c r="P52" s="191"/>
      <c r="Q52" s="192">
        <f t="shared" si="0"/>
        <v>0</v>
      </c>
      <c r="R52" s="191"/>
      <c r="S52" s="190">
        <f t="shared" si="1"/>
        <v>0</v>
      </c>
      <c r="T52" s="191"/>
      <c r="U52" s="190"/>
      <c r="V52" s="191"/>
      <c r="W52" s="190">
        <f t="shared" si="2"/>
        <v>0</v>
      </c>
      <c r="X52" s="191"/>
      <c r="Y52" s="84"/>
      <c r="Z52" s="190">
        <f t="shared" si="3"/>
        <v>0</v>
      </c>
      <c r="AA52" s="191"/>
      <c r="AB52" s="190">
        <f t="shared" si="4"/>
        <v>0</v>
      </c>
      <c r="AC52" s="191"/>
      <c r="AD52" s="190"/>
      <c r="AE52" s="191"/>
      <c r="AF52" s="190"/>
      <c r="AG52" s="191"/>
      <c r="AH52" s="190"/>
      <c r="AI52" s="191"/>
      <c r="AJ52" s="190">
        <f t="shared" si="5"/>
        <v>0</v>
      </c>
      <c r="AK52" s="191"/>
      <c r="AL52" s="34" t="e">
        <f t="shared" si="6"/>
        <v>#DIV/0!</v>
      </c>
      <c r="AM52" s="192"/>
      <c r="AN52" s="191"/>
      <c r="AO52" s="190"/>
      <c r="AP52" s="191"/>
      <c r="AQ52" s="190"/>
      <c r="AR52" s="191"/>
      <c r="AS52" s="190"/>
      <c r="AT52" s="191"/>
      <c r="AU52" s="84"/>
      <c r="AV52" s="190">
        <f t="shared" si="7"/>
        <v>0</v>
      </c>
      <c r="AW52" s="191"/>
      <c r="AX52" s="190">
        <f t="shared" si="8"/>
        <v>0</v>
      </c>
      <c r="AY52" s="139"/>
      <c r="AZ52" s="190"/>
      <c r="BA52" s="191"/>
      <c r="BB52" s="190"/>
      <c r="BC52" s="191"/>
      <c r="BD52" s="190"/>
      <c r="BE52" s="191"/>
      <c r="BF52" s="190">
        <f t="shared" si="9"/>
        <v>0</v>
      </c>
      <c r="BG52" s="191"/>
      <c r="BH52" s="34" t="e">
        <f t="shared" si="10"/>
        <v>#DIV/0!</v>
      </c>
      <c r="BI52" s="192"/>
      <c r="BJ52" s="191"/>
      <c r="BK52" s="190"/>
      <c r="BL52" s="135"/>
      <c r="BM52" s="190"/>
      <c r="BN52" s="191"/>
      <c r="BO52" s="190"/>
      <c r="BP52" s="135"/>
      <c r="BQ52" s="194"/>
      <c r="BR52" s="19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60" customHeight="1">
      <c r="A53" s="4">
        <v>7</v>
      </c>
      <c r="B53" s="5" t="s">
        <v>87</v>
      </c>
      <c r="C53" s="198" t="s">
        <v>88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90">
        <v>12</v>
      </c>
      <c r="P53" s="191"/>
      <c r="Q53" s="192">
        <f t="shared" si="0"/>
        <v>360</v>
      </c>
      <c r="R53" s="191"/>
      <c r="S53" s="190">
        <f t="shared" si="1"/>
        <v>180</v>
      </c>
      <c r="T53" s="191"/>
      <c r="U53" s="190"/>
      <c r="V53" s="191"/>
      <c r="W53" s="190">
        <f t="shared" si="2"/>
        <v>180</v>
      </c>
      <c r="X53" s="191"/>
      <c r="Y53" s="84"/>
      <c r="Z53" s="190">
        <f t="shared" si="3"/>
        <v>0</v>
      </c>
      <c r="AA53" s="191"/>
      <c r="AB53" s="190">
        <f t="shared" si="4"/>
        <v>0</v>
      </c>
      <c r="AC53" s="191"/>
      <c r="AD53" s="190"/>
      <c r="AE53" s="191"/>
      <c r="AF53" s="190"/>
      <c r="AG53" s="191"/>
      <c r="AH53" s="190"/>
      <c r="AI53" s="191"/>
      <c r="AJ53" s="190">
        <f t="shared" si="5"/>
        <v>0</v>
      </c>
      <c r="AK53" s="191"/>
      <c r="AL53" s="34" t="e">
        <f t="shared" si="6"/>
        <v>#DIV/0!</v>
      </c>
      <c r="AM53" s="192"/>
      <c r="AN53" s="191"/>
      <c r="AO53" s="190"/>
      <c r="AP53" s="191"/>
      <c r="AQ53" s="190"/>
      <c r="AR53" s="191"/>
      <c r="AS53" s="190"/>
      <c r="AT53" s="191"/>
      <c r="AU53" s="84">
        <v>6</v>
      </c>
      <c r="AV53" s="190">
        <f t="shared" si="7"/>
        <v>180</v>
      </c>
      <c r="AW53" s="191"/>
      <c r="AX53" s="190">
        <f t="shared" si="8"/>
        <v>0</v>
      </c>
      <c r="AY53" s="139"/>
      <c r="AZ53" s="190"/>
      <c r="BA53" s="191"/>
      <c r="BB53" s="190"/>
      <c r="BC53" s="191"/>
      <c r="BD53" s="190"/>
      <c r="BE53" s="191"/>
      <c r="BF53" s="190">
        <f t="shared" si="9"/>
        <v>180</v>
      </c>
      <c r="BG53" s="191"/>
      <c r="BH53" s="34">
        <f t="shared" si="10"/>
        <v>100</v>
      </c>
      <c r="BI53" s="192"/>
      <c r="BJ53" s="191"/>
      <c r="BK53" s="190"/>
      <c r="BL53" s="135"/>
      <c r="BM53" s="190"/>
      <c r="BN53" s="191"/>
      <c r="BO53" s="190" t="s">
        <v>77</v>
      </c>
      <c r="BP53" s="135"/>
      <c r="BQ53" s="194" t="s">
        <v>78</v>
      </c>
      <c r="BR53" s="19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5.75" customHeight="1">
      <c r="A54" s="95"/>
      <c r="B54" s="96"/>
      <c r="C54" s="215" t="s">
        <v>89</v>
      </c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7"/>
      <c r="O54" s="192">
        <f>SUM(O36:P53)</f>
        <v>81</v>
      </c>
      <c r="P54" s="191"/>
      <c r="Q54" s="192">
        <f>SUM(Q36:R53)</f>
        <v>2430</v>
      </c>
      <c r="R54" s="191"/>
      <c r="S54" s="192">
        <f>SUM(S36:T53)</f>
        <v>1050</v>
      </c>
      <c r="T54" s="191"/>
      <c r="U54" s="192">
        <f>SUM(U36:V53)</f>
        <v>555</v>
      </c>
      <c r="V54" s="191"/>
      <c r="W54" s="192">
        <f>SUM(W36:X53)</f>
        <v>1050</v>
      </c>
      <c r="X54" s="191"/>
      <c r="Y54" s="97">
        <f>SUM(Y36:Y53)</f>
        <v>18</v>
      </c>
      <c r="Z54" s="218">
        <f>SUM(Z36:AA53)</f>
        <v>540</v>
      </c>
      <c r="AA54" s="217"/>
      <c r="AB54" s="192">
        <f>SUM(AB36:AC53)</f>
        <v>208</v>
      </c>
      <c r="AC54" s="191"/>
      <c r="AD54" s="192">
        <f>SUM(AD36:AE53)</f>
        <v>62</v>
      </c>
      <c r="AE54" s="191"/>
      <c r="AF54" s="192">
        <f>SUM(AF36:AG53)</f>
        <v>0</v>
      </c>
      <c r="AG54" s="191"/>
      <c r="AH54" s="192">
        <f>SUM(AH36:AI53)</f>
        <v>146</v>
      </c>
      <c r="AI54" s="191"/>
      <c r="AJ54" s="192">
        <f>SUM(AJ36:AK53)</f>
        <v>332</v>
      </c>
      <c r="AK54" s="191"/>
      <c r="AL54" s="34">
        <f t="shared" si="6"/>
        <v>61.481481481481481</v>
      </c>
      <c r="AM54" s="192"/>
      <c r="AN54" s="191"/>
      <c r="AO54" s="190"/>
      <c r="AP54" s="191"/>
      <c r="AQ54" s="190"/>
      <c r="AR54" s="191"/>
      <c r="AS54" s="190"/>
      <c r="AT54" s="191"/>
      <c r="AU54" s="97">
        <f>SUM(AU36:AU53)</f>
        <v>17</v>
      </c>
      <c r="AV54" s="218">
        <f>SUM(AV36:AW53)</f>
        <v>510</v>
      </c>
      <c r="AW54" s="217"/>
      <c r="AX54" s="192">
        <f>SUM(AX36:AY53)</f>
        <v>120</v>
      </c>
      <c r="AY54" s="191"/>
      <c r="AZ54" s="192">
        <f>SUM(AZ36:BA53)</f>
        <v>42</v>
      </c>
      <c r="BA54" s="191"/>
      <c r="BB54" s="192">
        <f>SUM(BB36:BC53)</f>
        <v>0</v>
      </c>
      <c r="BC54" s="191"/>
      <c r="BD54" s="192">
        <f>SUM(BD36:BE53)</f>
        <v>78</v>
      </c>
      <c r="BE54" s="191"/>
      <c r="BF54" s="192">
        <f>SUM(BF36:BG53)</f>
        <v>390</v>
      </c>
      <c r="BG54" s="191"/>
      <c r="BH54" s="98"/>
      <c r="BI54" s="219"/>
      <c r="BJ54" s="217"/>
      <c r="BK54" s="215"/>
      <c r="BL54" s="217"/>
      <c r="BM54" s="215"/>
      <c r="BN54" s="217"/>
      <c r="BO54" s="215"/>
      <c r="BP54" s="217"/>
      <c r="BQ54" s="220"/>
      <c r="BR54" s="217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14.25" customHeight="1">
      <c r="A55" s="187" t="s">
        <v>90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27.75" customHeight="1">
      <c r="A56" s="4">
        <v>8</v>
      </c>
      <c r="B56" s="5" t="s">
        <v>91</v>
      </c>
      <c r="C56" s="198" t="s">
        <v>92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90">
        <v>5</v>
      </c>
      <c r="P56" s="191"/>
      <c r="Q56" s="192">
        <f t="shared" ref="Q56:Q60" si="22">O56*30</f>
        <v>150</v>
      </c>
      <c r="R56" s="191"/>
      <c r="S56" s="190">
        <f t="shared" ref="S56:S60" si="23">W56</f>
        <v>150</v>
      </c>
      <c r="T56" s="191"/>
      <c r="U56" s="190"/>
      <c r="V56" s="191"/>
      <c r="W56" s="190">
        <f t="shared" ref="W56:W60" si="24">Z56+AV56</f>
        <v>150</v>
      </c>
      <c r="X56" s="191"/>
      <c r="Y56" s="84">
        <v>5</v>
      </c>
      <c r="Z56" s="190">
        <f t="shared" ref="Z56:Z60" si="25">Y56*30</f>
        <v>150</v>
      </c>
      <c r="AA56" s="191"/>
      <c r="AB56" s="190">
        <f t="shared" ref="AB56:AB60" si="26">AD56+AF56+AH56</f>
        <v>50</v>
      </c>
      <c r="AC56" s="191"/>
      <c r="AD56" s="190">
        <v>26</v>
      </c>
      <c r="AE56" s="191"/>
      <c r="AF56" s="190"/>
      <c r="AG56" s="191"/>
      <c r="AH56" s="190">
        <v>24</v>
      </c>
      <c r="AI56" s="191"/>
      <c r="AJ56" s="190">
        <f t="shared" ref="AJ56:AJ60" si="27">Z56-AB56</f>
        <v>100</v>
      </c>
      <c r="AK56" s="191"/>
      <c r="AL56" s="34">
        <f t="shared" ref="AL56:AL61" si="28">AJ56/Z56*100</f>
        <v>66.666666666666657</v>
      </c>
      <c r="AM56" s="192"/>
      <c r="AN56" s="191"/>
      <c r="AO56" s="190"/>
      <c r="AP56" s="191"/>
      <c r="AQ56" s="190"/>
      <c r="AR56" s="191"/>
      <c r="AS56" s="190" t="s">
        <v>81</v>
      </c>
      <c r="AT56" s="191"/>
      <c r="AU56" s="84"/>
      <c r="AV56" s="190">
        <f t="shared" ref="AV56:AV60" si="29">AU56*30</f>
        <v>0</v>
      </c>
      <c r="AW56" s="191"/>
      <c r="AX56" s="190">
        <f t="shared" ref="AX56:AX60" si="30">AZ56+BB56+BD56</f>
        <v>0</v>
      </c>
      <c r="AY56" s="139"/>
      <c r="AZ56" s="190"/>
      <c r="BA56" s="191"/>
      <c r="BB56" s="190"/>
      <c r="BC56" s="191"/>
      <c r="BD56" s="190"/>
      <c r="BE56" s="191"/>
      <c r="BF56" s="190">
        <f t="shared" ref="BF56:BF60" si="31">AV56-AX56</f>
        <v>0</v>
      </c>
      <c r="BG56" s="191"/>
      <c r="BH56" s="34" t="e">
        <f t="shared" ref="BH56:BH61" si="32">BF56/AV56*100</f>
        <v>#DIV/0!</v>
      </c>
      <c r="BI56" s="221"/>
      <c r="BJ56" s="222"/>
      <c r="BK56" s="190"/>
      <c r="BL56" s="135"/>
      <c r="BM56" s="190"/>
      <c r="BN56" s="191"/>
      <c r="BO56" s="190"/>
      <c r="BP56" s="135"/>
      <c r="BQ56" s="194" t="s">
        <v>93</v>
      </c>
      <c r="BR56" s="19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27" customHeight="1">
      <c r="A57" s="4">
        <v>9</v>
      </c>
      <c r="B57" s="5" t="s">
        <v>94</v>
      </c>
      <c r="C57" s="198" t="s">
        <v>95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90">
        <v>5</v>
      </c>
      <c r="P57" s="191"/>
      <c r="Q57" s="192">
        <f t="shared" si="22"/>
        <v>150</v>
      </c>
      <c r="R57" s="191"/>
      <c r="S57" s="190">
        <f t="shared" si="23"/>
        <v>150</v>
      </c>
      <c r="T57" s="191"/>
      <c r="U57" s="190"/>
      <c r="V57" s="191"/>
      <c r="W57" s="190">
        <f t="shared" si="24"/>
        <v>150</v>
      </c>
      <c r="X57" s="191"/>
      <c r="Y57" s="84"/>
      <c r="Z57" s="190">
        <f t="shared" si="25"/>
        <v>0</v>
      </c>
      <c r="AA57" s="191"/>
      <c r="AB57" s="190">
        <f t="shared" si="26"/>
        <v>0</v>
      </c>
      <c r="AC57" s="191"/>
      <c r="AD57" s="190"/>
      <c r="AE57" s="191"/>
      <c r="AF57" s="190"/>
      <c r="AG57" s="191"/>
      <c r="AH57" s="190"/>
      <c r="AI57" s="191"/>
      <c r="AJ57" s="190">
        <f t="shared" si="27"/>
        <v>0</v>
      </c>
      <c r="AK57" s="191"/>
      <c r="AL57" s="34" t="e">
        <f t="shared" si="28"/>
        <v>#DIV/0!</v>
      </c>
      <c r="AM57" s="192"/>
      <c r="AN57" s="191"/>
      <c r="AO57" s="190"/>
      <c r="AP57" s="191"/>
      <c r="AQ57" s="190"/>
      <c r="AR57" s="191"/>
      <c r="AS57" s="190"/>
      <c r="AT57" s="191"/>
      <c r="AU57" s="84">
        <v>5</v>
      </c>
      <c r="AV57" s="190">
        <f t="shared" si="29"/>
        <v>150</v>
      </c>
      <c r="AW57" s="191"/>
      <c r="AX57" s="190">
        <f t="shared" si="30"/>
        <v>50</v>
      </c>
      <c r="AY57" s="139"/>
      <c r="AZ57" s="190">
        <v>26</v>
      </c>
      <c r="BA57" s="191"/>
      <c r="BB57" s="190"/>
      <c r="BC57" s="191"/>
      <c r="BD57" s="190">
        <v>24</v>
      </c>
      <c r="BE57" s="191"/>
      <c r="BF57" s="190">
        <f t="shared" si="31"/>
        <v>100</v>
      </c>
      <c r="BG57" s="191"/>
      <c r="BH57" s="34">
        <f t="shared" si="32"/>
        <v>66.666666666666657</v>
      </c>
      <c r="BI57" s="192"/>
      <c r="BJ57" s="191"/>
      <c r="BK57" s="190"/>
      <c r="BL57" s="135"/>
      <c r="BM57" s="190"/>
      <c r="BN57" s="191"/>
      <c r="BO57" s="190" t="s">
        <v>77</v>
      </c>
      <c r="BP57" s="135"/>
      <c r="BQ57" s="194" t="s">
        <v>93</v>
      </c>
      <c r="BR57" s="19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81" customHeight="1">
      <c r="A58" s="4">
        <v>10</v>
      </c>
      <c r="B58" s="5" t="s">
        <v>96</v>
      </c>
      <c r="C58" s="198" t="s">
        <v>97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90">
        <v>5</v>
      </c>
      <c r="P58" s="191"/>
      <c r="Q58" s="192">
        <f t="shared" si="22"/>
        <v>150</v>
      </c>
      <c r="R58" s="191"/>
      <c r="S58" s="190">
        <f t="shared" si="23"/>
        <v>150</v>
      </c>
      <c r="T58" s="191"/>
      <c r="U58" s="190"/>
      <c r="V58" s="191"/>
      <c r="W58" s="190">
        <f t="shared" si="24"/>
        <v>150</v>
      </c>
      <c r="X58" s="191"/>
      <c r="Y58" s="84">
        <v>5</v>
      </c>
      <c r="Z58" s="190">
        <f t="shared" si="25"/>
        <v>150</v>
      </c>
      <c r="AA58" s="191"/>
      <c r="AB58" s="190">
        <f t="shared" si="26"/>
        <v>50</v>
      </c>
      <c r="AC58" s="191"/>
      <c r="AD58" s="190">
        <v>26</v>
      </c>
      <c r="AE58" s="191"/>
      <c r="AF58" s="190"/>
      <c r="AG58" s="191"/>
      <c r="AH58" s="190">
        <v>24</v>
      </c>
      <c r="AI58" s="191"/>
      <c r="AJ58" s="190">
        <f t="shared" si="27"/>
        <v>100</v>
      </c>
      <c r="AK58" s="191"/>
      <c r="AL58" s="34">
        <f t="shared" si="28"/>
        <v>66.666666666666657</v>
      </c>
      <c r="AM58" s="192"/>
      <c r="AN58" s="191"/>
      <c r="AO58" s="190"/>
      <c r="AP58" s="191"/>
      <c r="AQ58" s="190"/>
      <c r="AR58" s="191"/>
      <c r="AS58" s="190" t="s">
        <v>81</v>
      </c>
      <c r="AT58" s="191"/>
      <c r="AU58" s="84"/>
      <c r="AV58" s="190">
        <f t="shared" si="29"/>
        <v>0</v>
      </c>
      <c r="AW58" s="191"/>
      <c r="AX58" s="190">
        <f t="shared" si="30"/>
        <v>0</v>
      </c>
      <c r="AY58" s="139"/>
      <c r="AZ58" s="190"/>
      <c r="BA58" s="191"/>
      <c r="BB58" s="190"/>
      <c r="BC58" s="191"/>
      <c r="BD58" s="190"/>
      <c r="BE58" s="191"/>
      <c r="BF58" s="190">
        <f t="shared" si="31"/>
        <v>0</v>
      </c>
      <c r="BG58" s="191"/>
      <c r="BH58" s="34" t="e">
        <f t="shared" si="32"/>
        <v>#DIV/0!</v>
      </c>
      <c r="BI58" s="192"/>
      <c r="BJ58" s="191"/>
      <c r="BK58" s="190"/>
      <c r="BL58" s="135"/>
      <c r="BM58" s="190"/>
      <c r="BN58" s="191"/>
      <c r="BO58" s="190"/>
      <c r="BP58" s="135"/>
      <c r="BQ58" s="194" t="s">
        <v>98</v>
      </c>
      <c r="BR58" s="19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78" customHeight="1">
      <c r="A59" s="4">
        <v>11</v>
      </c>
      <c r="B59" s="5" t="s">
        <v>99</v>
      </c>
      <c r="C59" s="198" t="s">
        <v>100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90">
        <v>5</v>
      </c>
      <c r="P59" s="191"/>
      <c r="Q59" s="192">
        <f t="shared" si="22"/>
        <v>150</v>
      </c>
      <c r="R59" s="191"/>
      <c r="S59" s="190">
        <f t="shared" si="23"/>
        <v>150</v>
      </c>
      <c r="T59" s="191"/>
      <c r="U59" s="190"/>
      <c r="V59" s="191"/>
      <c r="W59" s="190">
        <f t="shared" si="24"/>
        <v>150</v>
      </c>
      <c r="X59" s="191"/>
      <c r="Y59" s="84"/>
      <c r="Z59" s="190">
        <f t="shared" si="25"/>
        <v>0</v>
      </c>
      <c r="AA59" s="191"/>
      <c r="AB59" s="190">
        <f t="shared" si="26"/>
        <v>0</v>
      </c>
      <c r="AC59" s="191"/>
      <c r="AD59" s="190"/>
      <c r="AE59" s="191"/>
      <c r="AF59" s="190"/>
      <c r="AG59" s="191"/>
      <c r="AH59" s="190"/>
      <c r="AI59" s="191"/>
      <c r="AJ59" s="190">
        <f t="shared" si="27"/>
        <v>0</v>
      </c>
      <c r="AK59" s="191"/>
      <c r="AL59" s="34" t="e">
        <f t="shared" si="28"/>
        <v>#DIV/0!</v>
      </c>
      <c r="AM59" s="192"/>
      <c r="AN59" s="191"/>
      <c r="AO59" s="190"/>
      <c r="AP59" s="191"/>
      <c r="AQ59" s="190"/>
      <c r="AR59" s="191"/>
      <c r="AS59" s="190"/>
      <c r="AT59" s="191"/>
      <c r="AU59" s="84">
        <v>5</v>
      </c>
      <c r="AV59" s="190">
        <f t="shared" si="29"/>
        <v>150</v>
      </c>
      <c r="AW59" s="191"/>
      <c r="AX59" s="190">
        <f t="shared" si="30"/>
        <v>50</v>
      </c>
      <c r="AY59" s="139"/>
      <c r="AZ59" s="190">
        <v>26</v>
      </c>
      <c r="BA59" s="191"/>
      <c r="BB59" s="190"/>
      <c r="BC59" s="191"/>
      <c r="BD59" s="190">
        <v>24</v>
      </c>
      <c r="BE59" s="191"/>
      <c r="BF59" s="190">
        <f t="shared" si="31"/>
        <v>100</v>
      </c>
      <c r="BG59" s="191"/>
      <c r="BH59" s="34">
        <f t="shared" si="32"/>
        <v>66.666666666666657</v>
      </c>
      <c r="BI59" s="192"/>
      <c r="BJ59" s="191"/>
      <c r="BK59" s="190"/>
      <c r="BL59" s="135"/>
      <c r="BM59" s="190"/>
      <c r="BN59" s="191"/>
      <c r="BO59" s="190" t="s">
        <v>77</v>
      </c>
      <c r="BP59" s="135"/>
      <c r="BQ59" s="194" t="s">
        <v>98</v>
      </c>
      <c r="BR59" s="19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91.5" customHeight="1">
      <c r="A60" s="4">
        <v>12</v>
      </c>
      <c r="B60" s="5" t="s">
        <v>101</v>
      </c>
      <c r="C60" s="198" t="s">
        <v>102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90">
        <v>5</v>
      </c>
      <c r="P60" s="191"/>
      <c r="Q60" s="192">
        <f t="shared" si="22"/>
        <v>150</v>
      </c>
      <c r="R60" s="191"/>
      <c r="S60" s="190">
        <f t="shared" si="23"/>
        <v>150</v>
      </c>
      <c r="T60" s="191"/>
      <c r="U60" s="190"/>
      <c r="V60" s="191"/>
      <c r="W60" s="190">
        <f t="shared" si="24"/>
        <v>150</v>
      </c>
      <c r="X60" s="191"/>
      <c r="Y60" s="84"/>
      <c r="Z60" s="190">
        <f t="shared" si="25"/>
        <v>0</v>
      </c>
      <c r="AA60" s="191"/>
      <c r="AB60" s="190">
        <f t="shared" si="26"/>
        <v>0</v>
      </c>
      <c r="AC60" s="191"/>
      <c r="AD60" s="190"/>
      <c r="AE60" s="191"/>
      <c r="AF60" s="190"/>
      <c r="AG60" s="191"/>
      <c r="AH60" s="190"/>
      <c r="AI60" s="191"/>
      <c r="AJ60" s="190">
        <f t="shared" si="27"/>
        <v>0</v>
      </c>
      <c r="AK60" s="191"/>
      <c r="AL60" s="34" t="e">
        <f t="shared" si="28"/>
        <v>#DIV/0!</v>
      </c>
      <c r="AM60" s="192"/>
      <c r="AN60" s="191"/>
      <c r="AO60" s="190"/>
      <c r="AP60" s="191"/>
      <c r="AQ60" s="190"/>
      <c r="AR60" s="191"/>
      <c r="AS60" s="190"/>
      <c r="AT60" s="191"/>
      <c r="AU60" s="84">
        <v>5</v>
      </c>
      <c r="AV60" s="190">
        <f t="shared" si="29"/>
        <v>150</v>
      </c>
      <c r="AW60" s="191"/>
      <c r="AX60" s="190">
        <f t="shared" si="30"/>
        <v>50</v>
      </c>
      <c r="AY60" s="139"/>
      <c r="AZ60" s="190">
        <v>26</v>
      </c>
      <c r="BA60" s="191"/>
      <c r="BB60" s="190"/>
      <c r="BC60" s="191"/>
      <c r="BD60" s="190">
        <v>24</v>
      </c>
      <c r="BE60" s="191"/>
      <c r="BF60" s="190">
        <f t="shared" si="31"/>
        <v>100</v>
      </c>
      <c r="BG60" s="191"/>
      <c r="BH60" s="34">
        <f t="shared" si="32"/>
        <v>66.666666666666657</v>
      </c>
      <c r="BI60" s="192"/>
      <c r="BJ60" s="191"/>
      <c r="BK60" s="190"/>
      <c r="BL60" s="135"/>
      <c r="BM60" s="190"/>
      <c r="BN60" s="191"/>
      <c r="BO60" s="190" t="s">
        <v>77</v>
      </c>
      <c r="BP60" s="135"/>
      <c r="BQ60" s="194" t="s">
        <v>103</v>
      </c>
      <c r="BR60" s="19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3.5" customHeight="1">
      <c r="A61" s="95"/>
      <c r="B61" s="96"/>
      <c r="C61" s="215" t="s">
        <v>89</v>
      </c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7"/>
      <c r="O61" s="218">
        <f>SUM(O56:P60)</f>
        <v>25</v>
      </c>
      <c r="P61" s="217"/>
      <c r="Q61" s="218">
        <f>SUM(Q56:R60)</f>
        <v>750</v>
      </c>
      <c r="R61" s="217"/>
      <c r="S61" s="218">
        <f>SUM(S56:T60)</f>
        <v>750</v>
      </c>
      <c r="T61" s="217"/>
      <c r="U61" s="218">
        <f>SUM(U56:V60)</f>
        <v>0</v>
      </c>
      <c r="V61" s="217"/>
      <c r="W61" s="218">
        <f>SUM(W56:X60)</f>
        <v>750</v>
      </c>
      <c r="X61" s="217"/>
      <c r="Y61" s="97">
        <f>SUM(Y56:Y60)</f>
        <v>10</v>
      </c>
      <c r="Z61" s="218">
        <f>SUM(Z56:AA60)</f>
        <v>300</v>
      </c>
      <c r="AA61" s="217"/>
      <c r="AB61" s="218">
        <f>SUM(AB56:AC60)</f>
        <v>100</v>
      </c>
      <c r="AC61" s="217"/>
      <c r="AD61" s="218">
        <f>SUM(AD56:AE60)</f>
        <v>52</v>
      </c>
      <c r="AE61" s="217"/>
      <c r="AF61" s="218">
        <f>SUM(AF56:AG60)</f>
        <v>0</v>
      </c>
      <c r="AG61" s="217"/>
      <c r="AH61" s="218">
        <f>SUM(AH56:AI60)</f>
        <v>48</v>
      </c>
      <c r="AI61" s="217"/>
      <c r="AJ61" s="218">
        <f>SUM(AJ56:AK60)</f>
        <v>200</v>
      </c>
      <c r="AK61" s="217"/>
      <c r="AL61" s="34">
        <f t="shared" si="28"/>
        <v>66.666666666666657</v>
      </c>
      <c r="AM61" s="192"/>
      <c r="AN61" s="191"/>
      <c r="AO61" s="190"/>
      <c r="AP61" s="191"/>
      <c r="AQ61" s="190"/>
      <c r="AR61" s="191"/>
      <c r="AS61" s="190"/>
      <c r="AT61" s="191"/>
      <c r="AU61" s="97">
        <f>SUM(AU56:AU60)</f>
        <v>15</v>
      </c>
      <c r="AV61" s="218">
        <f>SUM(AV56:AW60)</f>
        <v>450</v>
      </c>
      <c r="AW61" s="217"/>
      <c r="AX61" s="218">
        <f>SUM(AX56:AY60)</f>
        <v>150</v>
      </c>
      <c r="AY61" s="217"/>
      <c r="AZ61" s="218">
        <f>SUM(AZ56:BA60)</f>
        <v>78</v>
      </c>
      <c r="BA61" s="217"/>
      <c r="BB61" s="218">
        <f>SUM(BB56:BC60)</f>
        <v>0</v>
      </c>
      <c r="BC61" s="217"/>
      <c r="BD61" s="218">
        <f>SUM(BD56:BE60)</f>
        <v>72</v>
      </c>
      <c r="BE61" s="217"/>
      <c r="BF61" s="218">
        <f>SUM(BF56:BG60)</f>
        <v>300</v>
      </c>
      <c r="BG61" s="217"/>
      <c r="BH61" s="34">
        <f t="shared" si="32"/>
        <v>66.666666666666657</v>
      </c>
      <c r="BI61" s="192"/>
      <c r="BJ61" s="191"/>
      <c r="BK61" s="215"/>
      <c r="BL61" s="217"/>
      <c r="BM61" s="215"/>
      <c r="BN61" s="217"/>
      <c r="BO61" s="215"/>
      <c r="BP61" s="217"/>
      <c r="BQ61" s="220"/>
      <c r="BR61" s="217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4.25" hidden="1" customHeight="1">
      <c r="A62" s="187" t="s">
        <v>104</v>
      </c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6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38.25" hidden="1" customHeight="1">
      <c r="A63" s="4"/>
      <c r="B63" s="5"/>
      <c r="C63" s="198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90"/>
      <c r="P63" s="191"/>
      <c r="Q63" s="192">
        <f t="shared" ref="Q63:Q65" si="33">O63*30</f>
        <v>0</v>
      </c>
      <c r="R63" s="191"/>
      <c r="S63" s="190">
        <f t="shared" ref="S63:S65" si="34">W63</f>
        <v>0</v>
      </c>
      <c r="T63" s="191"/>
      <c r="U63" s="190"/>
      <c r="V63" s="191"/>
      <c r="W63" s="190">
        <f t="shared" ref="W63:W65" si="35">Z63+AV63</f>
        <v>0</v>
      </c>
      <c r="X63" s="191"/>
      <c r="Y63" s="84"/>
      <c r="Z63" s="190">
        <f t="shared" ref="Z63:Z65" si="36">Y63*30</f>
        <v>0</v>
      </c>
      <c r="AA63" s="191"/>
      <c r="AB63" s="190">
        <f t="shared" ref="AB63:AB65" si="37">AD63+AF63+AH63</f>
        <v>0</v>
      </c>
      <c r="AC63" s="191"/>
      <c r="AD63" s="190"/>
      <c r="AE63" s="191"/>
      <c r="AF63" s="190"/>
      <c r="AG63" s="191"/>
      <c r="AH63" s="190"/>
      <c r="AI63" s="191"/>
      <c r="AJ63" s="190">
        <f t="shared" ref="AJ63:AJ65" si="38">Z63-AB63</f>
        <v>0</v>
      </c>
      <c r="AK63" s="191"/>
      <c r="AL63" s="34" t="e">
        <f t="shared" ref="AL63:AL65" si="39">AJ63/Z63*100</f>
        <v>#DIV/0!</v>
      </c>
      <c r="AM63" s="192"/>
      <c r="AN63" s="191"/>
      <c r="AO63" s="190"/>
      <c r="AP63" s="191"/>
      <c r="AQ63" s="190"/>
      <c r="AR63" s="191"/>
      <c r="AS63" s="190"/>
      <c r="AT63" s="191"/>
      <c r="AU63" s="84"/>
      <c r="AV63" s="190">
        <f t="shared" ref="AV63:AV65" si="40">AU63*30</f>
        <v>0</v>
      </c>
      <c r="AW63" s="191"/>
      <c r="AX63" s="190">
        <f t="shared" ref="AX63:AX65" si="41">AZ63+BB63+BD63</f>
        <v>0</v>
      </c>
      <c r="AY63" s="139"/>
      <c r="AZ63" s="190"/>
      <c r="BA63" s="191"/>
      <c r="BB63" s="190"/>
      <c r="BC63" s="191"/>
      <c r="BD63" s="190"/>
      <c r="BE63" s="191"/>
      <c r="BF63" s="190">
        <f t="shared" ref="BF63:BF65" si="42">AV63-AX63</f>
        <v>0</v>
      </c>
      <c r="BG63" s="191"/>
      <c r="BH63" s="34" t="e">
        <f t="shared" ref="BH63:BH66" si="43">BF63/AV63*100</f>
        <v>#DIV/0!</v>
      </c>
      <c r="BI63" s="192"/>
      <c r="BJ63" s="191"/>
      <c r="BK63" s="190"/>
      <c r="BL63" s="135"/>
      <c r="BM63" s="190"/>
      <c r="BN63" s="191"/>
      <c r="BO63" s="190"/>
      <c r="BP63" s="135"/>
      <c r="BQ63" s="194"/>
      <c r="BR63" s="19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5" hidden="1" customHeight="1">
      <c r="A64" s="4"/>
      <c r="B64" s="5"/>
      <c r="C64" s="198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90"/>
      <c r="P64" s="191"/>
      <c r="Q64" s="192">
        <f t="shared" si="33"/>
        <v>0</v>
      </c>
      <c r="R64" s="191"/>
      <c r="S64" s="190">
        <f t="shared" si="34"/>
        <v>0</v>
      </c>
      <c r="T64" s="191"/>
      <c r="U64" s="190"/>
      <c r="V64" s="191"/>
      <c r="W64" s="190">
        <f t="shared" si="35"/>
        <v>0</v>
      </c>
      <c r="X64" s="191"/>
      <c r="Y64" s="84"/>
      <c r="Z64" s="190">
        <f t="shared" si="36"/>
        <v>0</v>
      </c>
      <c r="AA64" s="191"/>
      <c r="AB64" s="190">
        <f t="shared" si="37"/>
        <v>0</v>
      </c>
      <c r="AC64" s="191"/>
      <c r="AD64" s="190"/>
      <c r="AE64" s="191"/>
      <c r="AF64" s="190"/>
      <c r="AG64" s="191"/>
      <c r="AH64" s="190"/>
      <c r="AI64" s="191"/>
      <c r="AJ64" s="190">
        <f t="shared" si="38"/>
        <v>0</v>
      </c>
      <c r="AK64" s="191"/>
      <c r="AL64" s="34" t="e">
        <f t="shared" si="39"/>
        <v>#DIV/0!</v>
      </c>
      <c r="AM64" s="192"/>
      <c r="AN64" s="191"/>
      <c r="AO64" s="190"/>
      <c r="AP64" s="191"/>
      <c r="AQ64" s="190"/>
      <c r="AR64" s="191"/>
      <c r="AS64" s="190"/>
      <c r="AT64" s="191"/>
      <c r="AU64" s="84"/>
      <c r="AV64" s="190">
        <f t="shared" si="40"/>
        <v>0</v>
      </c>
      <c r="AW64" s="191"/>
      <c r="AX64" s="190">
        <f t="shared" si="41"/>
        <v>0</v>
      </c>
      <c r="AY64" s="139"/>
      <c r="AZ64" s="190"/>
      <c r="BA64" s="191"/>
      <c r="BB64" s="190"/>
      <c r="BC64" s="191"/>
      <c r="BD64" s="190"/>
      <c r="BE64" s="191"/>
      <c r="BF64" s="190">
        <f t="shared" si="42"/>
        <v>0</v>
      </c>
      <c r="BG64" s="191"/>
      <c r="BH64" s="34" t="e">
        <f t="shared" si="43"/>
        <v>#DIV/0!</v>
      </c>
      <c r="BI64" s="192"/>
      <c r="BJ64" s="191"/>
      <c r="BK64" s="190"/>
      <c r="BL64" s="135"/>
      <c r="BM64" s="190"/>
      <c r="BN64" s="191"/>
      <c r="BO64" s="190"/>
      <c r="BP64" s="135"/>
      <c r="BQ64" s="194"/>
      <c r="BR64" s="19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5" hidden="1" customHeight="1">
      <c r="A65" s="4"/>
      <c r="B65" s="5"/>
      <c r="C65" s="198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90"/>
      <c r="P65" s="191"/>
      <c r="Q65" s="192">
        <f t="shared" si="33"/>
        <v>0</v>
      </c>
      <c r="R65" s="191"/>
      <c r="S65" s="190">
        <f t="shared" si="34"/>
        <v>0</v>
      </c>
      <c r="T65" s="191"/>
      <c r="U65" s="190"/>
      <c r="V65" s="191"/>
      <c r="W65" s="190">
        <f t="shared" si="35"/>
        <v>0</v>
      </c>
      <c r="X65" s="191"/>
      <c r="Y65" s="84"/>
      <c r="Z65" s="190">
        <f t="shared" si="36"/>
        <v>0</v>
      </c>
      <c r="AA65" s="191"/>
      <c r="AB65" s="190">
        <f t="shared" si="37"/>
        <v>0</v>
      </c>
      <c r="AC65" s="191"/>
      <c r="AD65" s="190"/>
      <c r="AE65" s="191"/>
      <c r="AF65" s="190"/>
      <c r="AG65" s="191"/>
      <c r="AH65" s="190"/>
      <c r="AI65" s="191"/>
      <c r="AJ65" s="190">
        <f t="shared" si="38"/>
        <v>0</v>
      </c>
      <c r="AK65" s="191"/>
      <c r="AL65" s="34" t="e">
        <f t="shared" si="39"/>
        <v>#DIV/0!</v>
      </c>
      <c r="AM65" s="192"/>
      <c r="AN65" s="191"/>
      <c r="AO65" s="190"/>
      <c r="AP65" s="191"/>
      <c r="AQ65" s="190"/>
      <c r="AR65" s="191"/>
      <c r="AS65" s="190"/>
      <c r="AT65" s="191"/>
      <c r="AU65" s="84"/>
      <c r="AV65" s="190">
        <f t="shared" si="40"/>
        <v>0</v>
      </c>
      <c r="AW65" s="191"/>
      <c r="AX65" s="190">
        <f t="shared" si="41"/>
        <v>0</v>
      </c>
      <c r="AY65" s="139"/>
      <c r="AZ65" s="190"/>
      <c r="BA65" s="191"/>
      <c r="BB65" s="190"/>
      <c r="BC65" s="191"/>
      <c r="BD65" s="190"/>
      <c r="BE65" s="191"/>
      <c r="BF65" s="190">
        <f t="shared" si="42"/>
        <v>0</v>
      </c>
      <c r="BG65" s="191"/>
      <c r="BH65" s="34" t="e">
        <f t="shared" si="43"/>
        <v>#DIV/0!</v>
      </c>
      <c r="BI65" s="192"/>
      <c r="BJ65" s="191"/>
      <c r="BK65" s="190"/>
      <c r="BL65" s="135"/>
      <c r="BM65" s="190"/>
      <c r="BN65" s="191"/>
      <c r="BO65" s="190"/>
      <c r="BP65" s="135"/>
      <c r="BQ65" s="194"/>
      <c r="BR65" s="19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5.75" hidden="1" customHeight="1">
      <c r="A66" s="95"/>
      <c r="B66" s="96"/>
      <c r="C66" s="215" t="s">
        <v>89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7"/>
      <c r="O66" s="218">
        <f>SUM(O63:P65)</f>
        <v>0</v>
      </c>
      <c r="P66" s="217"/>
      <c r="Q66" s="218">
        <f>SUM(Q63:R65)</f>
        <v>0</v>
      </c>
      <c r="R66" s="217"/>
      <c r="S66" s="218">
        <f>SUM(S63:T65)</f>
        <v>0</v>
      </c>
      <c r="T66" s="217"/>
      <c r="U66" s="218">
        <f>SUM(U63:V65)</f>
        <v>0</v>
      </c>
      <c r="V66" s="217"/>
      <c r="W66" s="218">
        <f>SUM(W63:X65)</f>
        <v>0</v>
      </c>
      <c r="X66" s="217"/>
      <c r="Y66" s="99">
        <f>SUM(Y63:Y65)</f>
        <v>0</v>
      </c>
      <c r="Z66" s="218">
        <f>SUM(Z63:AA65)</f>
        <v>0</v>
      </c>
      <c r="AA66" s="217"/>
      <c r="AB66" s="218">
        <f>SUM(AB63:AC65)</f>
        <v>0</v>
      </c>
      <c r="AC66" s="217"/>
      <c r="AD66" s="218">
        <f>SUM(AD63:AE65)</f>
        <v>0</v>
      </c>
      <c r="AE66" s="217"/>
      <c r="AF66" s="218">
        <f>SUM(AF63:AG65)</f>
        <v>0</v>
      </c>
      <c r="AG66" s="217"/>
      <c r="AH66" s="218">
        <f>SUM(AH63:AI65)</f>
        <v>0</v>
      </c>
      <c r="AI66" s="217"/>
      <c r="AJ66" s="218">
        <f>SUM(AJ63:AK65)</f>
        <v>0</v>
      </c>
      <c r="AK66" s="217"/>
      <c r="AL66" s="100"/>
      <c r="AM66" s="219"/>
      <c r="AN66" s="217"/>
      <c r="AO66" s="215"/>
      <c r="AP66" s="217"/>
      <c r="AQ66" s="215"/>
      <c r="AR66" s="217"/>
      <c r="AS66" s="215"/>
      <c r="AT66" s="217"/>
      <c r="AU66" s="99">
        <f>SUM(AU63:AU65)</f>
        <v>0</v>
      </c>
      <c r="AV66" s="218">
        <f>SUM(AV63:AW65)</f>
        <v>0</v>
      </c>
      <c r="AW66" s="217"/>
      <c r="AX66" s="218">
        <f>SUM(AX63:AY65)</f>
        <v>0</v>
      </c>
      <c r="AY66" s="217"/>
      <c r="AZ66" s="218">
        <f>SUM(AZ63:BA65)</f>
        <v>0</v>
      </c>
      <c r="BA66" s="217"/>
      <c r="BB66" s="218">
        <f>SUM(BB63:BC65)</f>
        <v>0</v>
      </c>
      <c r="BC66" s="217"/>
      <c r="BD66" s="218">
        <f>SUM(BD63:BE65)</f>
        <v>0</v>
      </c>
      <c r="BE66" s="217"/>
      <c r="BF66" s="218">
        <f>SUM(BF63:BG65)</f>
        <v>0</v>
      </c>
      <c r="BG66" s="217"/>
      <c r="BH66" s="34" t="e">
        <f t="shared" si="43"/>
        <v>#DIV/0!</v>
      </c>
      <c r="BI66" s="192"/>
      <c r="BJ66" s="191"/>
      <c r="BK66" s="215"/>
      <c r="BL66" s="217"/>
      <c r="BM66" s="215"/>
      <c r="BN66" s="217"/>
      <c r="BO66" s="215"/>
      <c r="BP66" s="217"/>
      <c r="BQ66" s="220"/>
      <c r="BR66" s="217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0.75" hidden="1" customHeight="1">
      <c r="A67" s="187" t="s">
        <v>105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6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5.75" hidden="1" customHeight="1">
      <c r="A68" s="4">
        <v>17</v>
      </c>
      <c r="B68" s="5" t="s">
        <v>106</v>
      </c>
      <c r="C68" s="198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90"/>
      <c r="P68" s="191"/>
      <c r="Q68" s="192">
        <f>O68*30</f>
        <v>0</v>
      </c>
      <c r="R68" s="191"/>
      <c r="S68" s="190">
        <f>W68</f>
        <v>0</v>
      </c>
      <c r="T68" s="191"/>
      <c r="U68" s="190"/>
      <c r="V68" s="191"/>
      <c r="W68" s="190">
        <f>Z68+AV68</f>
        <v>0</v>
      </c>
      <c r="X68" s="191"/>
      <c r="Y68" s="84"/>
      <c r="Z68" s="190">
        <f>Y68*30</f>
        <v>0</v>
      </c>
      <c r="AA68" s="191"/>
      <c r="AB68" s="190">
        <f>AD68+AF68+AH68</f>
        <v>0</v>
      </c>
      <c r="AC68" s="191"/>
      <c r="AD68" s="190"/>
      <c r="AE68" s="191"/>
      <c r="AF68" s="190"/>
      <c r="AG68" s="191"/>
      <c r="AH68" s="190"/>
      <c r="AI68" s="191"/>
      <c r="AJ68" s="190">
        <f>Z68-AB68</f>
        <v>0</v>
      </c>
      <c r="AK68" s="191"/>
      <c r="AL68" s="34" t="e">
        <f>AJ68/Z68*100</f>
        <v>#DIV/0!</v>
      </c>
      <c r="AM68" s="192"/>
      <c r="AN68" s="191"/>
      <c r="AO68" s="190"/>
      <c r="AP68" s="191"/>
      <c r="AQ68" s="190"/>
      <c r="AR68" s="191"/>
      <c r="AS68" s="190"/>
      <c r="AT68" s="191"/>
      <c r="AU68" s="84"/>
      <c r="AV68" s="190">
        <f>AU68*30</f>
        <v>0</v>
      </c>
      <c r="AW68" s="191"/>
      <c r="AX68" s="190">
        <f>AZ68+BB68+BD68</f>
        <v>0</v>
      </c>
      <c r="AY68" s="139"/>
      <c r="AZ68" s="190"/>
      <c r="BA68" s="191"/>
      <c r="BB68" s="190"/>
      <c r="BC68" s="191"/>
      <c r="BD68" s="190"/>
      <c r="BE68" s="191"/>
      <c r="BF68" s="190">
        <f>AV68-AX68</f>
        <v>0</v>
      </c>
      <c r="BG68" s="191"/>
      <c r="BH68" s="34" t="e">
        <f t="shared" ref="BH68:BH69" si="44">BF68/AV68*100</f>
        <v>#DIV/0!</v>
      </c>
      <c r="BI68" s="192"/>
      <c r="BJ68" s="191"/>
      <c r="BK68" s="190"/>
      <c r="BL68" s="135"/>
      <c r="BM68" s="190"/>
      <c r="BN68" s="191"/>
      <c r="BO68" s="190"/>
      <c r="BP68" s="135"/>
      <c r="BQ68" s="194"/>
      <c r="BR68" s="19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5.75" hidden="1" customHeight="1">
      <c r="A69" s="101"/>
      <c r="B69" s="102"/>
      <c r="C69" s="209" t="s">
        <v>89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207"/>
      <c r="O69" s="206">
        <f>SUM(O68:P68)</f>
        <v>0</v>
      </c>
      <c r="P69" s="207"/>
      <c r="Q69" s="206">
        <f>SUM(Q68:R68)</f>
        <v>0</v>
      </c>
      <c r="R69" s="207"/>
      <c r="S69" s="206">
        <f>SUM(S68:T68)</f>
        <v>0</v>
      </c>
      <c r="T69" s="207"/>
      <c r="U69" s="206">
        <f>SUM(U68:V68)</f>
        <v>0</v>
      </c>
      <c r="V69" s="207"/>
      <c r="W69" s="206">
        <f>SUM(W68:X68)</f>
        <v>0</v>
      </c>
      <c r="X69" s="207"/>
      <c r="Y69" s="103">
        <f>SUM(Y68)</f>
        <v>0</v>
      </c>
      <c r="Z69" s="206">
        <f>SUM(Z68:AA68)</f>
        <v>0</v>
      </c>
      <c r="AA69" s="207"/>
      <c r="AB69" s="206">
        <f>SUM(AB68:AC68)</f>
        <v>0</v>
      </c>
      <c r="AC69" s="207"/>
      <c r="AD69" s="206">
        <f>SUM(AD68:AE68)</f>
        <v>0</v>
      </c>
      <c r="AE69" s="207"/>
      <c r="AF69" s="206">
        <f>SUM(AF68:AG68)</f>
        <v>0</v>
      </c>
      <c r="AG69" s="207"/>
      <c r="AH69" s="206">
        <f>SUM(AH68:AI68)</f>
        <v>0</v>
      </c>
      <c r="AI69" s="207"/>
      <c r="AJ69" s="206">
        <f>SUM(AJ68:AK68)</f>
        <v>0</v>
      </c>
      <c r="AK69" s="207"/>
      <c r="AL69" s="104"/>
      <c r="AM69" s="105"/>
      <c r="AN69" s="106"/>
      <c r="AO69" s="213"/>
      <c r="AP69" s="214"/>
      <c r="AQ69" s="213"/>
      <c r="AR69" s="214"/>
      <c r="AS69" s="213"/>
      <c r="AT69" s="214"/>
      <c r="AU69" s="103">
        <f>SUM(AU68)</f>
        <v>0</v>
      </c>
      <c r="AV69" s="206">
        <f>SUM(AV68:AW68)</f>
        <v>0</v>
      </c>
      <c r="AW69" s="207"/>
      <c r="AX69" s="206">
        <f>SUM(AX68:AY68)</f>
        <v>0</v>
      </c>
      <c r="AY69" s="207"/>
      <c r="AZ69" s="206">
        <f>SUM(AZ68:BA68)</f>
        <v>0</v>
      </c>
      <c r="BA69" s="207"/>
      <c r="BB69" s="206">
        <f>SUM(BB68:BC68)</f>
        <v>0</v>
      </c>
      <c r="BC69" s="207"/>
      <c r="BD69" s="206">
        <f>SUM(BD68:BE68)</f>
        <v>0</v>
      </c>
      <c r="BE69" s="207"/>
      <c r="BF69" s="206">
        <f>SUM(BF68:BG68)</f>
        <v>0</v>
      </c>
      <c r="BG69" s="207"/>
      <c r="BH69" s="92" t="e">
        <f t="shared" si="44"/>
        <v>#DIV/0!</v>
      </c>
      <c r="BI69" s="208"/>
      <c r="BJ69" s="115"/>
      <c r="BK69" s="209"/>
      <c r="BL69" s="207"/>
      <c r="BM69" s="209"/>
      <c r="BN69" s="207"/>
      <c r="BO69" s="209"/>
      <c r="BP69" s="207"/>
      <c r="BQ69" s="210"/>
      <c r="BR69" s="207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8" customHeight="1">
      <c r="A70" s="107"/>
      <c r="B70" s="108"/>
      <c r="C70" s="200" t="s">
        <v>107</v>
      </c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01"/>
      <c r="O70" s="200">
        <f>O54+O61+O66+O69</f>
        <v>106</v>
      </c>
      <c r="P70" s="201"/>
      <c r="Q70" s="200">
        <f>Q54+Q61+Q66+Q69</f>
        <v>3180</v>
      </c>
      <c r="R70" s="201"/>
      <c r="S70" s="200">
        <f>S54+S61+S66+S69</f>
        <v>1800</v>
      </c>
      <c r="T70" s="201"/>
      <c r="U70" s="200">
        <f>U54+U61+U66+U69</f>
        <v>555</v>
      </c>
      <c r="V70" s="201"/>
      <c r="W70" s="200">
        <f>W54+W61+W66+W69</f>
        <v>1800</v>
      </c>
      <c r="X70" s="201"/>
      <c r="Y70" s="110">
        <f>Y69+Y66+Y61+Y54</f>
        <v>28</v>
      </c>
      <c r="Z70" s="200">
        <f>Z54+Z61+Z66+Z69</f>
        <v>840</v>
      </c>
      <c r="AA70" s="201"/>
      <c r="AB70" s="200">
        <f>AB54+AB61+AB66+AB69</f>
        <v>308</v>
      </c>
      <c r="AC70" s="201"/>
      <c r="AD70" s="200">
        <f>AD54+AD61+AD66+AD69</f>
        <v>114</v>
      </c>
      <c r="AE70" s="201"/>
      <c r="AF70" s="200">
        <f>AF54+AF61+AF66+AF69</f>
        <v>0</v>
      </c>
      <c r="AG70" s="201"/>
      <c r="AH70" s="200">
        <f>AH54+AH61+AH66+AH69</f>
        <v>194</v>
      </c>
      <c r="AI70" s="201"/>
      <c r="AJ70" s="200">
        <f>AJ54+AJ61+AJ66+AJ69</f>
        <v>532</v>
      </c>
      <c r="AK70" s="201"/>
      <c r="AL70" s="109"/>
      <c r="AM70" s="212"/>
      <c r="AN70" s="201"/>
      <c r="AO70" s="200"/>
      <c r="AP70" s="201"/>
      <c r="AQ70" s="200">
        <v>3</v>
      </c>
      <c r="AR70" s="201"/>
      <c r="AS70" s="200">
        <v>4</v>
      </c>
      <c r="AT70" s="201"/>
      <c r="AU70" s="110">
        <f>AU69+AU66+AU61+AU54</f>
        <v>32</v>
      </c>
      <c r="AV70" s="200">
        <f>AV54+AV61+AV66+AV69</f>
        <v>960</v>
      </c>
      <c r="AW70" s="201"/>
      <c r="AX70" s="200">
        <f>AX54+AX61+AX66+AX69</f>
        <v>270</v>
      </c>
      <c r="AY70" s="201"/>
      <c r="AZ70" s="200">
        <f>AZ54+AZ61+AZ66+AZ69</f>
        <v>120</v>
      </c>
      <c r="BA70" s="201"/>
      <c r="BB70" s="200">
        <f>BB54+BB61+BB66+BB69</f>
        <v>0</v>
      </c>
      <c r="BC70" s="201"/>
      <c r="BD70" s="200">
        <f>BD54+BD61+BD66+BD69</f>
        <v>150</v>
      </c>
      <c r="BE70" s="201"/>
      <c r="BF70" s="200">
        <f>BF54+BF61+BF66+BF69</f>
        <v>690</v>
      </c>
      <c r="BG70" s="201"/>
      <c r="BH70" s="109"/>
      <c r="BI70" s="212"/>
      <c r="BJ70" s="201"/>
      <c r="BK70" s="200"/>
      <c r="BL70" s="201"/>
      <c r="BM70" s="200">
        <v>2</v>
      </c>
      <c r="BN70" s="201"/>
      <c r="BO70" s="200">
        <v>6</v>
      </c>
      <c r="BP70" s="201"/>
      <c r="BQ70" s="202"/>
      <c r="BR70" s="20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0.75" customHeight="1">
      <c r="A71" s="203" t="s">
        <v>108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6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25.5" hidden="1" customHeight="1">
      <c r="A72" s="4">
        <v>1</v>
      </c>
      <c r="B72" s="5"/>
      <c r="C72" s="198" t="s">
        <v>109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204"/>
      <c r="P72" s="191"/>
      <c r="Q72" s="205">
        <f t="shared" ref="Q72:Q73" si="45">O72*30</f>
        <v>0</v>
      </c>
      <c r="R72" s="191"/>
      <c r="S72" s="204">
        <f t="shared" ref="S72:S73" si="46">W72</f>
        <v>0</v>
      </c>
      <c r="T72" s="191"/>
      <c r="U72" s="204"/>
      <c r="V72" s="191"/>
      <c r="W72" s="204">
        <f t="shared" ref="W72:W73" si="47">Z72+AV72</f>
        <v>0</v>
      </c>
      <c r="X72" s="191"/>
      <c r="Y72" s="66"/>
      <c r="Z72" s="204">
        <f t="shared" ref="Z72:Z73" si="48">Y72*30</f>
        <v>0</v>
      </c>
      <c r="AA72" s="191"/>
      <c r="AB72" s="204">
        <f t="shared" ref="AB72:AB73" si="49">AD72+AF72+AH72</f>
        <v>48</v>
      </c>
      <c r="AC72" s="191"/>
      <c r="AD72" s="204"/>
      <c r="AE72" s="191"/>
      <c r="AF72" s="204"/>
      <c r="AG72" s="191"/>
      <c r="AH72" s="204">
        <v>48</v>
      </c>
      <c r="AI72" s="191"/>
      <c r="AJ72" s="204">
        <f t="shared" ref="AJ72:AJ73" si="50">Z72-AB72</f>
        <v>-48</v>
      </c>
      <c r="AK72" s="191"/>
      <c r="AL72" s="34" t="e">
        <f t="shared" ref="AL72:AL73" si="51">AJ72/Z72*100</f>
        <v>#DIV/0!</v>
      </c>
      <c r="AM72" s="192"/>
      <c r="AN72" s="191"/>
      <c r="AO72" s="190"/>
      <c r="AP72" s="191"/>
      <c r="AQ72" s="190"/>
      <c r="AR72" s="191"/>
      <c r="AS72" s="190"/>
      <c r="AT72" s="191"/>
      <c r="AU72" s="66"/>
      <c r="AV72" s="204">
        <f t="shared" ref="AV72:AV73" si="52">AU72*30</f>
        <v>0</v>
      </c>
      <c r="AW72" s="191"/>
      <c r="AX72" s="204">
        <f t="shared" ref="AX72:AX73" si="53">AZ72+BB72+BD72</f>
        <v>48</v>
      </c>
      <c r="AY72" s="139"/>
      <c r="AZ72" s="204"/>
      <c r="BA72" s="191"/>
      <c r="BB72" s="204"/>
      <c r="BC72" s="191"/>
      <c r="BD72" s="204">
        <v>48</v>
      </c>
      <c r="BE72" s="191"/>
      <c r="BF72" s="204">
        <f t="shared" ref="BF72:BF73" si="54">AV72-AX72</f>
        <v>-48</v>
      </c>
      <c r="BG72" s="191"/>
      <c r="BH72" s="34" t="e">
        <f t="shared" ref="BH72:BH73" si="55">BF72/AV72*100</f>
        <v>#DIV/0!</v>
      </c>
      <c r="BI72" s="192"/>
      <c r="BJ72" s="191"/>
      <c r="BK72" s="190"/>
      <c r="BL72" s="135"/>
      <c r="BM72" s="190"/>
      <c r="BN72" s="191"/>
      <c r="BO72" s="190"/>
      <c r="BP72" s="135"/>
      <c r="BQ72" s="194"/>
      <c r="BR72" s="19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" hidden="1" customHeight="1">
      <c r="A73" s="4"/>
      <c r="B73" s="5"/>
      <c r="C73" s="198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90"/>
      <c r="P73" s="191"/>
      <c r="Q73" s="199">
        <f t="shared" si="45"/>
        <v>0</v>
      </c>
      <c r="R73" s="191"/>
      <c r="S73" s="189">
        <f t="shared" si="46"/>
        <v>0</v>
      </c>
      <c r="T73" s="191"/>
      <c r="U73" s="190"/>
      <c r="V73" s="191"/>
      <c r="W73" s="189">
        <f t="shared" si="47"/>
        <v>0</v>
      </c>
      <c r="X73" s="191"/>
      <c r="Y73" s="67"/>
      <c r="Z73" s="189">
        <f t="shared" si="48"/>
        <v>0</v>
      </c>
      <c r="AA73" s="191"/>
      <c r="AB73" s="189">
        <f t="shared" si="49"/>
        <v>0</v>
      </c>
      <c r="AC73" s="191"/>
      <c r="AD73" s="190"/>
      <c r="AE73" s="191"/>
      <c r="AF73" s="190"/>
      <c r="AG73" s="191"/>
      <c r="AH73" s="190"/>
      <c r="AI73" s="191"/>
      <c r="AJ73" s="189">
        <f t="shared" si="50"/>
        <v>0</v>
      </c>
      <c r="AK73" s="191"/>
      <c r="AL73" s="34" t="e">
        <f t="shared" si="51"/>
        <v>#DIV/0!</v>
      </c>
      <c r="AM73" s="192"/>
      <c r="AN73" s="191"/>
      <c r="AO73" s="190"/>
      <c r="AP73" s="191"/>
      <c r="AQ73" s="193">
        <v>3</v>
      </c>
      <c r="AR73" s="191"/>
      <c r="AS73" s="193">
        <v>6</v>
      </c>
      <c r="AT73" s="191"/>
      <c r="AU73" s="67"/>
      <c r="AV73" s="189">
        <f t="shared" si="52"/>
        <v>0</v>
      </c>
      <c r="AW73" s="191"/>
      <c r="AX73" s="189">
        <f t="shared" si="53"/>
        <v>0</v>
      </c>
      <c r="AY73" s="139"/>
      <c r="AZ73" s="190"/>
      <c r="BA73" s="191"/>
      <c r="BB73" s="190"/>
      <c r="BC73" s="191"/>
      <c r="BD73" s="190"/>
      <c r="BE73" s="191"/>
      <c r="BF73" s="189">
        <f t="shared" si="54"/>
        <v>0</v>
      </c>
      <c r="BG73" s="191"/>
      <c r="BH73" s="34" t="e">
        <f t="shared" si="55"/>
        <v>#DIV/0!</v>
      </c>
      <c r="BI73" s="192"/>
      <c r="BJ73" s="191"/>
      <c r="BK73" s="190"/>
      <c r="BL73" s="135"/>
      <c r="BM73" s="193">
        <v>2</v>
      </c>
      <c r="BN73" s="191"/>
      <c r="BO73" s="193">
        <v>5</v>
      </c>
      <c r="BP73" s="135"/>
      <c r="BQ73" s="194"/>
      <c r="BR73" s="19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5.75" customHeight="1">
      <c r="A74" s="55"/>
      <c r="B74" s="23"/>
      <c r="C74" s="56"/>
      <c r="D74" s="56"/>
      <c r="E74" s="56"/>
      <c r="F74" s="56"/>
      <c r="G74" s="56"/>
      <c r="H74" s="56"/>
      <c r="I74" s="56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195" t="s">
        <v>110</v>
      </c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55"/>
      <c r="AL74" s="56"/>
      <c r="AM74" s="55"/>
      <c r="AN74" s="55"/>
      <c r="AO74" s="55"/>
      <c r="AP74" s="55"/>
      <c r="AQ74" s="55"/>
      <c r="AR74" s="55"/>
      <c r="AS74" s="55"/>
      <c r="AT74" s="55"/>
      <c r="AU74" s="68"/>
      <c r="AV74" s="55"/>
      <c r="AW74" s="55"/>
      <c r="AX74" s="55"/>
      <c r="AY74" s="55"/>
      <c r="AZ74" s="55"/>
      <c r="BA74" s="188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56"/>
      <c r="BN74" s="56"/>
      <c r="BO74" s="56"/>
      <c r="BP74" s="55"/>
      <c r="BQ74" s="55"/>
      <c r="BR74" s="55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32.25" customHeight="1">
      <c r="A75" s="55"/>
      <c r="B75" s="23"/>
      <c r="C75" s="56"/>
      <c r="D75" s="56"/>
      <c r="E75" s="56"/>
      <c r="F75" s="56"/>
      <c r="G75" s="57" t="s">
        <v>40</v>
      </c>
      <c r="H75" s="196" t="s">
        <v>111</v>
      </c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6"/>
      <c r="AH75" s="196" t="s">
        <v>112</v>
      </c>
      <c r="AI75" s="185"/>
      <c r="AJ75" s="185"/>
      <c r="AK75" s="186"/>
      <c r="AL75" s="196" t="s">
        <v>113</v>
      </c>
      <c r="AM75" s="185"/>
      <c r="AN75" s="185"/>
      <c r="AO75" s="185"/>
      <c r="AP75" s="186"/>
      <c r="AQ75" s="196" t="s">
        <v>114</v>
      </c>
      <c r="AR75" s="185"/>
      <c r="AS75" s="185"/>
      <c r="AT75" s="185"/>
      <c r="AU75" s="185"/>
      <c r="AV75" s="185"/>
      <c r="AW75" s="185"/>
      <c r="AX75" s="185"/>
      <c r="AY75" s="186"/>
      <c r="AZ75" s="56"/>
      <c r="BA75" s="197"/>
      <c r="BB75" s="117"/>
      <c r="BC75" s="117"/>
      <c r="BD75" s="117"/>
      <c r="BE75" s="117"/>
      <c r="BF75" s="117"/>
      <c r="BG75" s="117"/>
      <c r="BH75" s="117"/>
      <c r="BI75" s="117"/>
      <c r="BJ75" s="117"/>
      <c r="BK75" s="197"/>
      <c r="BL75" s="117"/>
      <c r="BM75" s="117"/>
      <c r="BN75" s="117"/>
      <c r="BO75" s="117"/>
      <c r="BP75" s="117"/>
      <c r="BQ75" s="117"/>
      <c r="BR75" s="75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.75" customHeight="1">
      <c r="A76" s="55"/>
      <c r="B76" s="23"/>
      <c r="C76" s="56"/>
      <c r="D76" s="56"/>
      <c r="E76" s="56"/>
      <c r="F76" s="56"/>
      <c r="G76" s="58" t="s">
        <v>115</v>
      </c>
      <c r="H76" s="184" t="s">
        <v>116</v>
      </c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6"/>
      <c r="AH76" s="187">
        <v>4</v>
      </c>
      <c r="AI76" s="185"/>
      <c r="AJ76" s="185"/>
      <c r="AK76" s="186"/>
      <c r="AL76" s="187">
        <v>180</v>
      </c>
      <c r="AM76" s="185"/>
      <c r="AN76" s="185"/>
      <c r="AO76" s="185"/>
      <c r="AP76" s="186"/>
      <c r="AQ76" s="187" t="s">
        <v>117</v>
      </c>
      <c r="AR76" s="185"/>
      <c r="AS76" s="185"/>
      <c r="AT76" s="185"/>
      <c r="AU76" s="185"/>
      <c r="AV76" s="185"/>
      <c r="AW76" s="185"/>
      <c r="AX76" s="185"/>
      <c r="AY76" s="186"/>
      <c r="AZ76" s="23"/>
      <c r="BA76" s="188"/>
      <c r="BB76" s="117"/>
      <c r="BC76" s="117"/>
      <c r="BD76" s="117"/>
      <c r="BE76" s="117"/>
      <c r="BF76" s="117"/>
      <c r="BG76" s="117"/>
      <c r="BH76" s="117"/>
      <c r="BI76" s="117"/>
      <c r="BJ76" s="117"/>
      <c r="BK76" s="188"/>
      <c r="BL76" s="117"/>
      <c r="BM76" s="117"/>
      <c r="BN76" s="117"/>
      <c r="BO76" s="117"/>
      <c r="BP76" s="117"/>
      <c r="BQ76" s="117"/>
      <c r="BR76" s="55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5.75" customHeight="1">
      <c r="A77" s="55"/>
      <c r="B77" s="23"/>
      <c r="C77" s="56"/>
      <c r="D77" s="56"/>
      <c r="E77" s="56"/>
      <c r="F77" s="56"/>
      <c r="G77" s="58"/>
      <c r="H77" s="187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6"/>
      <c r="AH77" s="187"/>
      <c r="AI77" s="185"/>
      <c r="AJ77" s="185"/>
      <c r="AK77" s="186"/>
      <c r="AL77" s="187"/>
      <c r="AM77" s="185"/>
      <c r="AN77" s="185"/>
      <c r="AO77" s="185"/>
      <c r="AP77" s="186"/>
      <c r="AQ77" s="187"/>
      <c r="AR77" s="185"/>
      <c r="AS77" s="185"/>
      <c r="AT77" s="185"/>
      <c r="AU77" s="185"/>
      <c r="AV77" s="185"/>
      <c r="AW77" s="185"/>
      <c r="AX77" s="185"/>
      <c r="AY77" s="186"/>
      <c r="AZ77" s="23"/>
      <c r="BA77" s="188"/>
      <c r="BB77" s="117"/>
      <c r="BC77" s="117"/>
      <c r="BD77" s="117"/>
      <c r="BE77" s="117"/>
      <c r="BF77" s="117"/>
      <c r="BG77" s="117"/>
      <c r="BH77" s="117"/>
      <c r="BI77" s="117"/>
      <c r="BJ77" s="117"/>
      <c r="BK77" s="188"/>
      <c r="BL77" s="117"/>
      <c r="BM77" s="117"/>
      <c r="BN77" s="117"/>
      <c r="BO77" s="117"/>
      <c r="BP77" s="117"/>
      <c r="BQ77" s="117"/>
      <c r="BR77" s="55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2.75" customHeight="1">
      <c r="A78" s="55"/>
      <c r="B78" s="55"/>
      <c r="C78" s="55"/>
      <c r="D78" s="55"/>
      <c r="E78" s="55"/>
      <c r="F78" s="55"/>
      <c r="G78" s="58"/>
      <c r="H78" s="187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6"/>
      <c r="AH78" s="187"/>
      <c r="AI78" s="185"/>
      <c r="AJ78" s="185"/>
      <c r="AK78" s="186"/>
      <c r="AL78" s="187"/>
      <c r="AM78" s="185"/>
      <c r="AN78" s="185"/>
      <c r="AO78" s="185"/>
      <c r="AP78" s="186"/>
      <c r="AQ78" s="187"/>
      <c r="AR78" s="185"/>
      <c r="AS78" s="185"/>
      <c r="AT78" s="185"/>
      <c r="AU78" s="185"/>
      <c r="AV78" s="185"/>
      <c r="AW78" s="185"/>
      <c r="AX78" s="185"/>
      <c r="AY78" s="186"/>
      <c r="AZ78" s="23"/>
      <c r="BA78" s="188"/>
      <c r="BB78" s="117"/>
      <c r="BC78" s="117"/>
      <c r="BD78" s="117"/>
      <c r="BE78" s="117"/>
      <c r="BF78" s="117"/>
      <c r="BG78" s="117"/>
      <c r="BH78" s="117"/>
      <c r="BI78" s="117"/>
      <c r="BJ78" s="117"/>
      <c r="BK78" s="188"/>
      <c r="BL78" s="117"/>
      <c r="BM78" s="117"/>
      <c r="BN78" s="117"/>
      <c r="BO78" s="117"/>
      <c r="BP78" s="117"/>
      <c r="BQ78" s="117"/>
      <c r="BR78" s="55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5" hidden="1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68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68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8" hidden="1" customHeight="1">
      <c r="A80" s="55"/>
      <c r="B80" s="15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64"/>
      <c r="W80" s="64"/>
      <c r="X80" s="64"/>
      <c r="Y80" s="69"/>
      <c r="Z80" s="64"/>
      <c r="AA80" s="64"/>
      <c r="AB80" s="64"/>
      <c r="AC80" s="64"/>
      <c r="AD80" s="15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55"/>
      <c r="BR80" s="55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5" hidden="1" customHeight="1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5"/>
      <c r="W81" s="55"/>
      <c r="X81" s="55"/>
      <c r="Y81" s="68"/>
      <c r="Z81" s="55"/>
      <c r="AA81" s="55"/>
      <c r="AB81" s="55"/>
      <c r="AC81" s="55"/>
      <c r="AD81" s="56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2" hidden="1" customHeight="1">
      <c r="A82" s="55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5"/>
      <c r="W82" s="55"/>
      <c r="X82" s="55"/>
      <c r="Y82" s="68"/>
      <c r="Z82" s="55"/>
      <c r="AA82" s="55"/>
      <c r="AB82" s="55"/>
      <c r="AC82" s="55"/>
      <c r="AD82" s="56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2" hidden="1" customHeight="1">
      <c r="A83" s="55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5"/>
      <c r="W83" s="55"/>
      <c r="X83" s="55"/>
      <c r="Y83" s="68"/>
      <c r="Z83" s="55"/>
      <c r="AA83" s="55"/>
      <c r="AB83" s="55"/>
      <c r="AC83" s="55"/>
      <c r="AD83" s="56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2" hidden="1" customHeight="1">
      <c r="A84" s="55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5"/>
      <c r="W84" s="55"/>
      <c r="X84" s="55"/>
      <c r="Y84" s="68"/>
      <c r="Z84" s="55"/>
      <c r="AA84" s="55"/>
      <c r="AB84" s="55"/>
      <c r="AC84" s="55"/>
      <c r="AD84" s="56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19.5" customHeight="1">
      <c r="A85" s="55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5"/>
      <c r="W85" s="55"/>
      <c r="X85" s="55"/>
      <c r="Y85" s="68"/>
      <c r="Z85" s="55"/>
      <c r="AA85" s="55"/>
      <c r="AB85" s="55"/>
      <c r="AC85" s="55"/>
      <c r="AD85" s="56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26.25" customHeight="1">
      <c r="A86" s="55"/>
      <c r="B86" s="56"/>
      <c r="C86" s="56"/>
      <c r="D86" s="56"/>
      <c r="E86" s="56"/>
      <c r="F86" s="56"/>
      <c r="G86" s="169" t="s">
        <v>118</v>
      </c>
      <c r="H86" s="170"/>
      <c r="I86" s="170"/>
      <c r="J86" s="170"/>
      <c r="K86" s="170"/>
      <c r="L86" s="170"/>
      <c r="M86" s="170"/>
      <c r="N86" s="170"/>
      <c r="O86" s="170"/>
      <c r="P86" s="170"/>
      <c r="Q86" s="171"/>
      <c r="R86" s="169" t="s">
        <v>119</v>
      </c>
      <c r="S86" s="170"/>
      <c r="T86" s="170"/>
      <c r="U86" s="170"/>
      <c r="V86" s="170"/>
      <c r="W86" s="170"/>
      <c r="X86" s="170"/>
      <c r="Y86" s="170"/>
      <c r="Z86" s="171"/>
      <c r="AA86" s="55"/>
      <c r="AB86" s="55"/>
      <c r="AC86" s="55"/>
      <c r="AD86" s="56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32.25" customHeight="1">
      <c r="A87" s="55"/>
      <c r="B87" s="56"/>
      <c r="C87" s="56"/>
      <c r="D87" s="56"/>
      <c r="E87" s="56"/>
      <c r="F87" s="56"/>
      <c r="G87" s="172" t="s">
        <v>92</v>
      </c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3" t="s">
        <v>95</v>
      </c>
      <c r="S87" s="174"/>
      <c r="T87" s="174"/>
      <c r="U87" s="174"/>
      <c r="V87" s="174"/>
      <c r="W87" s="174"/>
      <c r="X87" s="174"/>
      <c r="Y87" s="174"/>
      <c r="Z87" s="175"/>
      <c r="AA87" s="55"/>
      <c r="AB87" s="55"/>
      <c r="AC87" s="55"/>
      <c r="AD87" s="56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20.25" customHeight="1">
      <c r="A88" s="55"/>
      <c r="B88" s="56"/>
      <c r="C88" s="56"/>
      <c r="D88" s="56"/>
      <c r="E88" s="56"/>
      <c r="F88" s="56"/>
      <c r="G88" s="176" t="s">
        <v>120</v>
      </c>
      <c r="H88" s="117"/>
      <c r="I88" s="117"/>
      <c r="J88" s="117"/>
      <c r="K88" s="117"/>
      <c r="L88" s="117"/>
      <c r="M88" s="117"/>
      <c r="N88" s="117"/>
      <c r="O88" s="117"/>
      <c r="P88" s="117"/>
      <c r="Q88" s="177"/>
      <c r="R88" s="178" t="s">
        <v>120</v>
      </c>
      <c r="S88" s="117"/>
      <c r="T88" s="117"/>
      <c r="U88" s="117"/>
      <c r="V88" s="117"/>
      <c r="W88" s="117"/>
      <c r="X88" s="117"/>
      <c r="Y88" s="117"/>
      <c r="Z88" s="149"/>
      <c r="AA88" s="55"/>
      <c r="AB88" s="55"/>
      <c r="AC88" s="55"/>
      <c r="AD88" s="56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25.5" customHeight="1">
      <c r="A89" s="55"/>
      <c r="B89" s="56"/>
      <c r="C89" s="56"/>
      <c r="D89" s="56"/>
      <c r="E89" s="56"/>
      <c r="F89" s="56"/>
      <c r="G89" s="179" t="s">
        <v>121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77"/>
      <c r="R89" s="148" t="s">
        <v>122</v>
      </c>
      <c r="S89" s="117"/>
      <c r="T89" s="117"/>
      <c r="U89" s="117"/>
      <c r="V89" s="117"/>
      <c r="W89" s="117"/>
      <c r="X89" s="117"/>
      <c r="Y89" s="117"/>
      <c r="Z89" s="149"/>
      <c r="AA89" s="55"/>
      <c r="AB89" s="55"/>
      <c r="AC89" s="55"/>
      <c r="AD89" s="56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30" hidden="1" customHeight="1">
      <c r="A90" s="55"/>
      <c r="B90" s="56"/>
      <c r="C90" s="56"/>
      <c r="D90" s="56"/>
      <c r="E90" s="56"/>
      <c r="F90" s="56"/>
      <c r="G90" s="179"/>
      <c r="H90" s="117"/>
      <c r="I90" s="117"/>
      <c r="J90" s="117"/>
      <c r="K90" s="117"/>
      <c r="L90" s="117"/>
      <c r="M90" s="117"/>
      <c r="N90" s="117"/>
      <c r="O90" s="117"/>
      <c r="P90" s="117"/>
      <c r="Q90" s="177"/>
      <c r="R90" s="65"/>
      <c r="S90" s="56"/>
      <c r="T90" s="56"/>
      <c r="U90" s="56"/>
      <c r="V90" s="55"/>
      <c r="W90" s="55"/>
      <c r="X90" s="55"/>
      <c r="Y90" s="70"/>
      <c r="Z90" s="71"/>
      <c r="AA90" s="55"/>
      <c r="AB90" s="55"/>
      <c r="AC90" s="55"/>
      <c r="AD90" s="56"/>
      <c r="AE90" s="55"/>
      <c r="AF90" s="55"/>
      <c r="AG90" s="55"/>
      <c r="AH90" s="55"/>
      <c r="AI90" s="55"/>
      <c r="AJ90" s="55"/>
      <c r="AK90" s="55"/>
      <c r="AL90" s="55"/>
      <c r="AM90" s="59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25" customHeight="1">
      <c r="A91" s="55"/>
      <c r="B91" s="56"/>
      <c r="C91" s="56"/>
      <c r="D91" s="56"/>
      <c r="E91" s="56"/>
      <c r="F91" s="56"/>
      <c r="G91" s="176" t="s">
        <v>123</v>
      </c>
      <c r="H91" s="117"/>
      <c r="I91" s="117"/>
      <c r="J91" s="117"/>
      <c r="K91" s="117"/>
      <c r="L91" s="117"/>
      <c r="M91" s="117"/>
      <c r="N91" s="117"/>
      <c r="O91" s="117"/>
      <c r="P91" s="117"/>
      <c r="Q91" s="177"/>
      <c r="R91" s="178" t="s">
        <v>135</v>
      </c>
      <c r="S91" s="117"/>
      <c r="T91" s="117"/>
      <c r="U91" s="117"/>
      <c r="V91" s="117"/>
      <c r="W91" s="117"/>
      <c r="X91" s="117"/>
      <c r="Y91" s="117"/>
      <c r="Z91" s="149"/>
      <c r="AA91" s="55"/>
      <c r="AB91" s="55"/>
      <c r="AC91" s="55"/>
      <c r="AD91" s="56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27" customHeight="1">
      <c r="A92" s="55"/>
      <c r="B92" s="56"/>
      <c r="C92" s="56"/>
      <c r="D92" s="56"/>
      <c r="E92" s="56"/>
      <c r="F92" s="56"/>
      <c r="G92" s="176" t="s">
        <v>124</v>
      </c>
      <c r="H92" s="117"/>
      <c r="I92" s="117"/>
      <c r="J92" s="117"/>
      <c r="K92" s="117"/>
      <c r="L92" s="117"/>
      <c r="M92" s="117"/>
      <c r="N92" s="117"/>
      <c r="O92" s="117"/>
      <c r="P92" s="117"/>
      <c r="Q92" s="177"/>
      <c r="R92" s="178" t="s">
        <v>125</v>
      </c>
      <c r="S92" s="117"/>
      <c r="T92" s="117"/>
      <c r="U92" s="117"/>
      <c r="V92" s="117"/>
      <c r="W92" s="117"/>
      <c r="X92" s="117"/>
      <c r="Y92" s="117"/>
      <c r="Z92" s="149"/>
      <c r="AA92" s="55"/>
      <c r="AB92" s="55"/>
      <c r="AC92" s="55"/>
      <c r="AD92" s="56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30" customHeight="1">
      <c r="A93" s="55"/>
      <c r="B93" s="56"/>
      <c r="C93" s="56"/>
      <c r="D93" s="56"/>
      <c r="E93" s="56"/>
      <c r="F93" s="56"/>
      <c r="G93" s="176" t="s">
        <v>126</v>
      </c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1" t="s">
        <v>136</v>
      </c>
      <c r="S93" s="182"/>
      <c r="T93" s="182"/>
      <c r="U93" s="182"/>
      <c r="V93" s="182"/>
      <c r="W93" s="182"/>
      <c r="X93" s="182"/>
      <c r="Y93" s="182"/>
      <c r="Z93" s="183"/>
      <c r="AA93" s="55"/>
      <c r="AB93" s="55"/>
      <c r="AC93" s="55"/>
      <c r="AD93" s="56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25.5" customHeight="1">
      <c r="A94" s="55"/>
      <c r="B94" s="56"/>
      <c r="C94" s="56"/>
      <c r="D94" s="56"/>
      <c r="E94" s="56"/>
      <c r="F94" s="56"/>
      <c r="G94" s="60"/>
      <c r="R94" s="148" t="s">
        <v>127</v>
      </c>
      <c r="S94" s="117"/>
      <c r="T94" s="117"/>
      <c r="U94" s="117"/>
      <c r="V94" s="117"/>
      <c r="W94" s="117"/>
      <c r="X94" s="117"/>
      <c r="Y94" s="117"/>
      <c r="Z94" s="149"/>
      <c r="AA94" s="55"/>
      <c r="AB94" s="55"/>
      <c r="AC94" s="55"/>
      <c r="AD94" s="56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25.5" customHeight="1">
      <c r="A95" s="55"/>
      <c r="B95" s="56"/>
      <c r="C95" s="56"/>
      <c r="D95" s="56"/>
      <c r="E95" s="56"/>
      <c r="F95" s="56"/>
      <c r="G95" s="61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150" t="s">
        <v>128</v>
      </c>
      <c r="S95" s="117"/>
      <c r="T95" s="117"/>
      <c r="U95" s="117"/>
      <c r="V95" s="117"/>
      <c r="W95" s="117"/>
      <c r="X95" s="117"/>
      <c r="Y95" s="117"/>
      <c r="Z95" s="149"/>
      <c r="AA95" s="55"/>
      <c r="AB95" s="55"/>
      <c r="AC95" s="55"/>
      <c r="AD95" s="56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28.5" customHeight="1">
      <c r="A96" s="55"/>
      <c r="B96" s="56"/>
      <c r="C96" s="56"/>
      <c r="D96" s="56"/>
      <c r="E96" s="56"/>
      <c r="F96" s="56"/>
      <c r="G96" s="61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151" t="s">
        <v>129</v>
      </c>
      <c r="S96" s="152"/>
      <c r="T96" s="152"/>
      <c r="U96" s="152"/>
      <c r="V96" s="152"/>
      <c r="W96" s="152"/>
      <c r="X96" s="152"/>
      <c r="Y96" s="152"/>
      <c r="Z96" s="153"/>
      <c r="AA96" s="55"/>
      <c r="AB96" s="55"/>
      <c r="AC96" s="55"/>
      <c r="AD96" s="56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ht="31.5" customHeight="1">
      <c r="A97" s="55"/>
      <c r="B97" s="56"/>
      <c r="C97" s="56"/>
      <c r="D97" s="56"/>
      <c r="E97" s="56"/>
      <c r="F97" s="56"/>
      <c r="G97" s="62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154" t="s">
        <v>130</v>
      </c>
      <c r="S97" s="155"/>
      <c r="T97" s="155"/>
      <c r="U97" s="155"/>
      <c r="V97" s="155"/>
      <c r="W97" s="155"/>
      <c r="X97" s="155"/>
      <c r="Y97" s="155"/>
      <c r="Z97" s="156"/>
      <c r="AA97" s="55"/>
      <c r="AB97" s="55"/>
      <c r="AC97" s="55"/>
      <c r="AD97" s="56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36" customHeight="1">
      <c r="A98" s="55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5"/>
      <c r="W98" s="55"/>
      <c r="X98" s="55"/>
      <c r="Y98" s="68"/>
      <c r="Z98" s="55"/>
      <c r="AA98" s="55"/>
      <c r="AB98" s="55"/>
      <c r="AC98" s="55"/>
      <c r="AD98" s="111" t="s">
        <v>134</v>
      </c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28.5" customHeight="1">
      <c r="A99" s="55"/>
      <c r="B99" s="157" t="s">
        <v>131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64"/>
      <c r="W99" s="64"/>
      <c r="X99" s="64"/>
      <c r="Y99" s="69"/>
      <c r="Z99" s="64"/>
      <c r="AA99" s="64"/>
      <c r="AB99" s="64"/>
      <c r="AC99" s="64"/>
      <c r="AD99" s="1"/>
      <c r="AE99" s="1"/>
      <c r="AF99" s="1"/>
      <c r="AG99" s="1"/>
      <c r="AH99" s="73" t="s">
        <v>132</v>
      </c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1"/>
      <c r="BN99" s="1"/>
      <c r="BO99" s="1"/>
      <c r="BP99" s="1"/>
      <c r="BQ99" s="55"/>
      <c r="BR99" s="55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30.75" customHeight="1">
      <c r="A100" s="55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5"/>
      <c r="W100" s="55"/>
      <c r="X100" s="55"/>
      <c r="Y100" s="68"/>
      <c r="Z100" s="55"/>
      <c r="AA100" s="55"/>
      <c r="AB100" s="55"/>
      <c r="AC100" s="55"/>
      <c r="AD100" s="56"/>
      <c r="AE100" s="55"/>
      <c r="AF100" s="55"/>
      <c r="AG100" s="55"/>
      <c r="AH100" s="158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55"/>
      <c r="BP100" s="55"/>
      <c r="BQ100" s="55"/>
      <c r="BR100" s="55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24" customHeight="1">
      <c r="Y101" s="72"/>
      <c r="AH101" s="159" t="s">
        <v>133</v>
      </c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</row>
    <row r="102" spans="1:84" ht="12.75" customHeight="1">
      <c r="Y102" s="72"/>
      <c r="AL102" s="74"/>
      <c r="AU102" s="72"/>
      <c r="BH102" s="74"/>
    </row>
    <row r="103" spans="1:84" ht="12.75" customHeight="1">
      <c r="Y103" s="72"/>
      <c r="AL103" s="74"/>
      <c r="AU103" s="72"/>
      <c r="BH103" s="74"/>
    </row>
  </sheetData>
  <mergeCells count="1092">
    <mergeCell ref="B2:M2"/>
    <mergeCell ref="R2:BL2"/>
    <mergeCell ref="AW6:BI6"/>
    <mergeCell ref="AW7:BH7"/>
    <mergeCell ref="Z11:AT11"/>
    <mergeCell ref="B12:M12"/>
    <mergeCell ref="B13:M13"/>
    <mergeCell ref="AB17:AR17"/>
    <mergeCell ref="N19:R19"/>
    <mergeCell ref="S19:V19"/>
    <mergeCell ref="W19:Z19"/>
    <mergeCell ref="AA19:AE19"/>
    <mergeCell ref="AF19:AI19"/>
    <mergeCell ref="AJ19:AM19"/>
    <mergeCell ref="AN19:AR19"/>
    <mergeCell ref="AS19:AV19"/>
    <mergeCell ref="AW19:AZ19"/>
    <mergeCell ref="BA19:BE19"/>
    <mergeCell ref="BF19:BI19"/>
    <mergeCell ref="BJ19:BN19"/>
    <mergeCell ref="AW4:BH5"/>
    <mergeCell ref="B10:M11"/>
    <mergeCell ref="S27:Y27"/>
    <mergeCell ref="AU27:AY27"/>
    <mergeCell ref="Q29:X29"/>
    <mergeCell ref="Z29:AT29"/>
    <mergeCell ref="AV29:BP29"/>
    <mergeCell ref="AB30:AI30"/>
    <mergeCell ref="AX30:BE30"/>
    <mergeCell ref="BQ30:BR30"/>
    <mergeCell ref="AD31:AI31"/>
    <mergeCell ref="AZ31:BE31"/>
    <mergeCell ref="BQ31:BR31"/>
    <mergeCell ref="BQ32:BR32"/>
    <mergeCell ref="A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A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C58:N58"/>
    <mergeCell ref="O58:P58"/>
    <mergeCell ref="Q58:R58"/>
    <mergeCell ref="S58:T58"/>
    <mergeCell ref="U58:V58"/>
    <mergeCell ref="W58:X58"/>
    <mergeCell ref="Z58:AA58"/>
    <mergeCell ref="AB58:AC58"/>
    <mergeCell ref="AD58:AE58"/>
    <mergeCell ref="AF58:AG58"/>
    <mergeCell ref="AH58:AI58"/>
    <mergeCell ref="AJ58:AK58"/>
    <mergeCell ref="AM58:AN58"/>
    <mergeCell ref="AO58:AP58"/>
    <mergeCell ref="AQ58:AR58"/>
    <mergeCell ref="AS58:AT58"/>
    <mergeCell ref="AV58:AW58"/>
    <mergeCell ref="AX58:AY58"/>
    <mergeCell ref="AZ58:BA58"/>
    <mergeCell ref="BB58:BC58"/>
    <mergeCell ref="BD58:BE58"/>
    <mergeCell ref="BF58:BG58"/>
    <mergeCell ref="BI58:BJ58"/>
    <mergeCell ref="BK58:BL58"/>
    <mergeCell ref="BM58:BN58"/>
    <mergeCell ref="BO58:BP58"/>
    <mergeCell ref="BQ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A62:BR62"/>
    <mergeCell ref="C63:N63"/>
    <mergeCell ref="O63:P63"/>
    <mergeCell ref="Q63:R63"/>
    <mergeCell ref="S63:T63"/>
    <mergeCell ref="U63:V63"/>
    <mergeCell ref="W63:X63"/>
    <mergeCell ref="Z63:AA63"/>
    <mergeCell ref="AB63:AC63"/>
    <mergeCell ref="AD63:AE63"/>
    <mergeCell ref="AF63:AG63"/>
    <mergeCell ref="AH63:AI63"/>
    <mergeCell ref="AJ63:AK63"/>
    <mergeCell ref="AM63:AN63"/>
    <mergeCell ref="AO63:AP63"/>
    <mergeCell ref="AQ63:AR63"/>
    <mergeCell ref="AS63:AT63"/>
    <mergeCell ref="AV63:AW63"/>
    <mergeCell ref="AX63:AY63"/>
    <mergeCell ref="AZ63:BA63"/>
    <mergeCell ref="BB63:BC63"/>
    <mergeCell ref="BD63:BE63"/>
    <mergeCell ref="BF63:BG63"/>
    <mergeCell ref="BI63:BJ63"/>
    <mergeCell ref="BK63:BL63"/>
    <mergeCell ref="BM63:BN63"/>
    <mergeCell ref="BO63:BP63"/>
    <mergeCell ref="BQ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M65:AN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C66:N66"/>
    <mergeCell ref="O66:P66"/>
    <mergeCell ref="Q66:R66"/>
    <mergeCell ref="S66:T66"/>
    <mergeCell ref="U66:V66"/>
    <mergeCell ref="W66:X66"/>
    <mergeCell ref="Z66:AA66"/>
    <mergeCell ref="AB66:AC66"/>
    <mergeCell ref="AD66:AE66"/>
    <mergeCell ref="AF66:AG66"/>
    <mergeCell ref="AH66:AI66"/>
    <mergeCell ref="AJ66:AK66"/>
    <mergeCell ref="AM66:AN66"/>
    <mergeCell ref="AO66:AP66"/>
    <mergeCell ref="AQ66:AR66"/>
    <mergeCell ref="AS66:AT66"/>
    <mergeCell ref="AV66:AW66"/>
    <mergeCell ref="AX66:AY66"/>
    <mergeCell ref="AZ66:BA66"/>
    <mergeCell ref="BB66:BC66"/>
    <mergeCell ref="BD66:BE66"/>
    <mergeCell ref="BF66:BG66"/>
    <mergeCell ref="BI66:BJ66"/>
    <mergeCell ref="BK66:BL66"/>
    <mergeCell ref="BM66:BN66"/>
    <mergeCell ref="BO66:BP66"/>
    <mergeCell ref="BQ66:BR66"/>
    <mergeCell ref="A67:BR67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M68:AN68"/>
    <mergeCell ref="AO68:AP68"/>
    <mergeCell ref="AQ68:AR68"/>
    <mergeCell ref="AS68:AT68"/>
    <mergeCell ref="AV68:AW68"/>
    <mergeCell ref="AX68:AY68"/>
    <mergeCell ref="AZ68:BA68"/>
    <mergeCell ref="BB68:BC68"/>
    <mergeCell ref="BD68:BE68"/>
    <mergeCell ref="BF68:BG68"/>
    <mergeCell ref="BI68:BJ68"/>
    <mergeCell ref="BK68:BL68"/>
    <mergeCell ref="BM68:BN68"/>
    <mergeCell ref="BO68:BP68"/>
    <mergeCell ref="BQ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O69:AP69"/>
    <mergeCell ref="AQ69:AR69"/>
    <mergeCell ref="AS69:AT69"/>
    <mergeCell ref="AV69:AW69"/>
    <mergeCell ref="AX69:AY69"/>
    <mergeCell ref="AZ69:BA69"/>
    <mergeCell ref="BB69:BC69"/>
    <mergeCell ref="BD69:BE69"/>
    <mergeCell ref="BF69:BG69"/>
    <mergeCell ref="BI69:BJ69"/>
    <mergeCell ref="BK69:BL69"/>
    <mergeCell ref="BM69:BN69"/>
    <mergeCell ref="BO69:BP69"/>
    <mergeCell ref="BQ69:BR69"/>
    <mergeCell ref="C70:N70"/>
    <mergeCell ref="O70:P70"/>
    <mergeCell ref="Q70:R70"/>
    <mergeCell ref="S70:T70"/>
    <mergeCell ref="U70:V70"/>
    <mergeCell ref="W70:X70"/>
    <mergeCell ref="Z70:AA70"/>
    <mergeCell ref="AB70:AC70"/>
    <mergeCell ref="AD70:AE70"/>
    <mergeCell ref="AF70:AG70"/>
    <mergeCell ref="AH70:AI70"/>
    <mergeCell ref="AJ70:AK70"/>
    <mergeCell ref="AM70:AN70"/>
    <mergeCell ref="AO70:AP70"/>
    <mergeCell ref="AQ70:AR70"/>
    <mergeCell ref="AS70:AT70"/>
    <mergeCell ref="AV70:AW70"/>
    <mergeCell ref="AX70:AY70"/>
    <mergeCell ref="AZ70:BA70"/>
    <mergeCell ref="BB70:BC70"/>
    <mergeCell ref="BD70:BE70"/>
    <mergeCell ref="BF70:BG70"/>
    <mergeCell ref="BI70:BJ70"/>
    <mergeCell ref="BM70:BN70"/>
    <mergeCell ref="BO70:BP70"/>
    <mergeCell ref="BQ70:BR70"/>
    <mergeCell ref="A71:BR71"/>
    <mergeCell ref="C72:N72"/>
    <mergeCell ref="O72:P72"/>
    <mergeCell ref="Q72:R72"/>
    <mergeCell ref="S72:T72"/>
    <mergeCell ref="U72:V72"/>
    <mergeCell ref="W72:X72"/>
    <mergeCell ref="Z72:AA72"/>
    <mergeCell ref="AB72:AC72"/>
    <mergeCell ref="AD72:AE72"/>
    <mergeCell ref="AF72:AG72"/>
    <mergeCell ref="AH72:AI72"/>
    <mergeCell ref="AJ72:AK72"/>
    <mergeCell ref="AM72:AN72"/>
    <mergeCell ref="AO72:AP72"/>
    <mergeCell ref="AQ72:AR72"/>
    <mergeCell ref="AS72:AT72"/>
    <mergeCell ref="AV72:AW72"/>
    <mergeCell ref="AX72:AY72"/>
    <mergeCell ref="AZ72:BA72"/>
    <mergeCell ref="BB72:BC72"/>
    <mergeCell ref="BD72:BE72"/>
    <mergeCell ref="BF72:BG72"/>
    <mergeCell ref="BI72:BJ72"/>
    <mergeCell ref="BK72:BL72"/>
    <mergeCell ref="BM72:BN72"/>
    <mergeCell ref="BO72:BP72"/>
    <mergeCell ref="BQ72:BR72"/>
    <mergeCell ref="O73:P73"/>
    <mergeCell ref="Q73:R73"/>
    <mergeCell ref="S73:T73"/>
    <mergeCell ref="U73:V73"/>
    <mergeCell ref="W73:X73"/>
    <mergeCell ref="Z73:AA73"/>
    <mergeCell ref="AB73:AC73"/>
    <mergeCell ref="AD73:AE73"/>
    <mergeCell ref="AF73:AG73"/>
    <mergeCell ref="AH73:AI73"/>
    <mergeCell ref="AJ73:AK73"/>
    <mergeCell ref="AM73:AN73"/>
    <mergeCell ref="AO73:AP73"/>
    <mergeCell ref="AQ73:AR73"/>
    <mergeCell ref="AS73:AT73"/>
    <mergeCell ref="AV73:AW73"/>
    <mergeCell ref="BK70:BL70"/>
    <mergeCell ref="BK76:BQ76"/>
    <mergeCell ref="H77:AG77"/>
    <mergeCell ref="AH77:AK77"/>
    <mergeCell ref="AL77:AP77"/>
    <mergeCell ref="AQ77:AY77"/>
    <mergeCell ref="BA77:BJ77"/>
    <mergeCell ref="BK77:BQ77"/>
    <mergeCell ref="H78:AG78"/>
    <mergeCell ref="AH78:AK78"/>
    <mergeCell ref="AL78:AP78"/>
    <mergeCell ref="AQ78:AY78"/>
    <mergeCell ref="BA78:BJ78"/>
    <mergeCell ref="BK78:BQ78"/>
    <mergeCell ref="AX73:AY73"/>
    <mergeCell ref="AZ73:BA73"/>
    <mergeCell ref="BB73:BC73"/>
    <mergeCell ref="BD73:BE73"/>
    <mergeCell ref="BF73:BG73"/>
    <mergeCell ref="BI73:BJ73"/>
    <mergeCell ref="BK73:BL73"/>
    <mergeCell ref="BM73:BN73"/>
    <mergeCell ref="BO73:BP73"/>
    <mergeCell ref="BQ73:BR73"/>
    <mergeCell ref="W74:AJ74"/>
    <mergeCell ref="BA74:BL74"/>
    <mergeCell ref="H75:AG75"/>
    <mergeCell ref="AH75:AK75"/>
    <mergeCell ref="AL75:AP75"/>
    <mergeCell ref="AQ75:AY75"/>
    <mergeCell ref="BA75:BJ75"/>
    <mergeCell ref="BK75:BQ75"/>
    <mergeCell ref="C73:N73"/>
    <mergeCell ref="R87:Z87"/>
    <mergeCell ref="G88:Q88"/>
    <mergeCell ref="R88:Z88"/>
    <mergeCell ref="G89:Q89"/>
    <mergeCell ref="R89:Z89"/>
    <mergeCell ref="G90:Q90"/>
    <mergeCell ref="G91:Q91"/>
    <mergeCell ref="R91:Z91"/>
    <mergeCell ref="G92:Q92"/>
    <mergeCell ref="R92:Z92"/>
    <mergeCell ref="G93:Q93"/>
    <mergeCell ref="R93:Z93"/>
    <mergeCell ref="H76:AG76"/>
    <mergeCell ref="AH76:AK76"/>
    <mergeCell ref="AL76:AP76"/>
    <mergeCell ref="AQ76:AY76"/>
    <mergeCell ref="BA76:BJ76"/>
    <mergeCell ref="B99:U99"/>
    <mergeCell ref="AH100:BN100"/>
    <mergeCell ref="AH101:BP101"/>
    <mergeCell ref="A29:A34"/>
    <mergeCell ref="B29:B34"/>
    <mergeCell ref="M19:M21"/>
    <mergeCell ref="M24:M25"/>
    <mergeCell ref="N24:N25"/>
    <mergeCell ref="O24:O25"/>
    <mergeCell ref="O29:O34"/>
    <mergeCell ref="P24:P25"/>
    <mergeCell ref="P29:P34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Y30:Y34"/>
    <mergeCell ref="Z24:Z25"/>
    <mergeCell ref="AA24:AA25"/>
    <mergeCell ref="AB24:AB25"/>
    <mergeCell ref="AC24:AC25"/>
    <mergeCell ref="AD24:AD25"/>
    <mergeCell ref="B80:U80"/>
    <mergeCell ref="AD80:BP80"/>
    <mergeCell ref="G86:Q86"/>
    <mergeCell ref="R86:Z86"/>
    <mergeCell ref="G87:Q87"/>
    <mergeCell ref="AF24:AF25"/>
    <mergeCell ref="AG24:AG25"/>
    <mergeCell ref="AH24:AH25"/>
    <mergeCell ref="AJ24:AJ25"/>
    <mergeCell ref="AK24:AK25"/>
    <mergeCell ref="AL24:AL25"/>
    <mergeCell ref="AM24:AM25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U30:AU34"/>
    <mergeCell ref="AV24:AV25"/>
    <mergeCell ref="AW24:AW25"/>
    <mergeCell ref="AX24:AX25"/>
    <mergeCell ref="AY24:AY25"/>
    <mergeCell ref="AZ24:AZ25"/>
    <mergeCell ref="BA24:BA25"/>
    <mergeCell ref="BB24:BB25"/>
    <mergeCell ref="BC24:BC25"/>
    <mergeCell ref="BD24:BD25"/>
    <mergeCell ref="BF24:BF25"/>
    <mergeCell ref="BG24:BG25"/>
    <mergeCell ref="BH24:BH25"/>
    <mergeCell ref="BI24:BI25"/>
    <mergeCell ref="BJ24:BJ25"/>
    <mergeCell ref="BK24:BK25"/>
    <mergeCell ref="BL24:BL25"/>
    <mergeCell ref="BM24:BM25"/>
    <mergeCell ref="BN24:BN25"/>
    <mergeCell ref="AD98:BR98"/>
    <mergeCell ref="Q30:R34"/>
    <mergeCell ref="S30:T34"/>
    <mergeCell ref="U30:V34"/>
    <mergeCell ref="W30:X34"/>
    <mergeCell ref="AM30:AN34"/>
    <mergeCell ref="AO30:AP34"/>
    <mergeCell ref="BI30:BJ34"/>
    <mergeCell ref="BK30:BL34"/>
    <mergeCell ref="C29:N34"/>
    <mergeCell ref="AQ32:AR34"/>
    <mergeCell ref="AS32:AT34"/>
    <mergeCell ref="BM32:BN34"/>
    <mergeCell ref="BO32:BP34"/>
    <mergeCell ref="Z30:AA34"/>
    <mergeCell ref="AJ30:AK34"/>
    <mergeCell ref="AV30:AW34"/>
    <mergeCell ref="BF30:BG34"/>
    <mergeCell ref="BM30:BP31"/>
    <mergeCell ref="AD32:AE34"/>
    <mergeCell ref="AF32:AG34"/>
    <mergeCell ref="AH32:AI34"/>
    <mergeCell ref="AZ32:BA34"/>
    <mergeCell ref="BB32:BC34"/>
    <mergeCell ref="BD32:BE34"/>
    <mergeCell ref="AB31:AC34"/>
    <mergeCell ref="AX31:AY34"/>
    <mergeCell ref="AQ30:AT31"/>
    <mergeCell ref="R94:Z94"/>
    <mergeCell ref="R95:Z95"/>
    <mergeCell ref="R96:Z96"/>
    <mergeCell ref="R97:Z97"/>
  </mergeCells>
  <pageMargins left="0.7" right="0.7" top="0.75" bottom="0.75" header="0" footer="0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cp:lastPrinted>2023-07-19T20:31:00Z</cp:lastPrinted>
  <dcterms:created xsi:type="dcterms:W3CDTF">2013-04-18T09:11:00Z</dcterms:created>
  <dcterms:modified xsi:type="dcterms:W3CDTF">2024-09-06T06:21:19Z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113A55A0AC25410FB0D1251BC60E4F4A_12</vt:lpwstr>
  </property>
  <property fmtid="{D5CDD505-2E9C-101B-9397-08002B2CF9AE}" pid="3" name="KSOProductBuildVer">
    <vt:lpwstr>1049-12.2.0.17119</vt:lpwstr>
  </property>
</Properties>
</file>