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3" documentId="11_6DCFA90341B66CFE4C1B847C0991DE3CBE243750" xr6:coauthVersionLast="47" xr6:coauthVersionMax="47" xr10:uidLastSave="{780ADB5A-5533-4854-B633-E20BE781D25F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69" i="1" l="1"/>
  <c r="BF69" i="1"/>
  <c r="AX69" i="1"/>
  <c r="AV69" i="1"/>
  <c r="AL69" i="1"/>
  <c r="AJ69" i="1"/>
  <c r="AB69" i="1"/>
  <c r="Z69" i="1"/>
  <c r="W69" i="1"/>
  <c r="S69" i="1"/>
  <c r="Q69" i="1"/>
  <c r="BH68" i="1"/>
  <c r="BF68" i="1"/>
  <c r="AX68" i="1"/>
  <c r="AV68" i="1"/>
  <c r="AL68" i="1"/>
  <c r="AJ68" i="1"/>
  <c r="AB68" i="1"/>
  <c r="Z68" i="1"/>
  <c r="W68" i="1"/>
  <c r="S68" i="1"/>
  <c r="Q68" i="1"/>
  <c r="BF66" i="1"/>
  <c r="BD66" i="1"/>
  <c r="BB66" i="1"/>
  <c r="AZ66" i="1"/>
  <c r="AX66" i="1"/>
  <c r="AV66" i="1"/>
  <c r="AU66" i="1"/>
  <c r="AF66" i="1"/>
  <c r="AD66" i="1"/>
  <c r="Z66" i="1"/>
  <c r="Y66" i="1"/>
  <c r="W66" i="1"/>
  <c r="U66" i="1"/>
  <c r="S66" i="1"/>
  <c r="Q66" i="1"/>
  <c r="O66" i="1"/>
  <c r="BH65" i="1"/>
  <c r="BF65" i="1"/>
  <c r="BD65" i="1"/>
  <c r="BB65" i="1"/>
  <c r="AZ65" i="1"/>
  <c r="AX65" i="1"/>
  <c r="AV65" i="1"/>
  <c r="AU65" i="1"/>
  <c r="AJ65" i="1"/>
  <c r="AH65" i="1"/>
  <c r="AF65" i="1"/>
  <c r="AD65" i="1"/>
  <c r="AB65" i="1"/>
  <c r="Z65" i="1"/>
  <c r="Y65" i="1"/>
  <c r="W65" i="1"/>
  <c r="U65" i="1"/>
  <c r="S65" i="1"/>
  <c r="Q65" i="1"/>
  <c r="O65" i="1"/>
  <c r="BH64" i="1"/>
  <c r="BF64" i="1"/>
  <c r="AX64" i="1"/>
  <c r="AV64" i="1"/>
  <c r="AL64" i="1"/>
  <c r="AJ64" i="1"/>
  <c r="AB64" i="1"/>
  <c r="Z64" i="1"/>
  <c r="W64" i="1"/>
  <c r="S64" i="1"/>
  <c r="Q64" i="1"/>
  <c r="BH62" i="1"/>
  <c r="BF62" i="1"/>
  <c r="BD62" i="1"/>
  <c r="BB62" i="1"/>
  <c r="AZ62" i="1"/>
  <c r="AX62" i="1"/>
  <c r="AV62" i="1"/>
  <c r="AU62" i="1"/>
  <c r="AJ62" i="1"/>
  <c r="AH62" i="1"/>
  <c r="AF62" i="1"/>
  <c r="AD62" i="1"/>
  <c r="AB62" i="1"/>
  <c r="Z62" i="1"/>
  <c r="Y62" i="1"/>
  <c r="W62" i="1"/>
  <c r="U62" i="1"/>
  <c r="S62" i="1"/>
  <c r="Q62" i="1"/>
  <c r="O62" i="1"/>
  <c r="BH61" i="1"/>
  <c r="BF61" i="1"/>
  <c r="AX61" i="1"/>
  <c r="AV61" i="1"/>
  <c r="AL61" i="1"/>
  <c r="AJ61" i="1"/>
  <c r="AB61" i="1"/>
  <c r="Z61" i="1"/>
  <c r="W61" i="1"/>
  <c r="S61" i="1"/>
  <c r="Q61" i="1"/>
  <c r="BH60" i="1"/>
  <c r="BF60" i="1"/>
  <c r="AX60" i="1"/>
  <c r="AV60" i="1"/>
  <c r="AL60" i="1"/>
  <c r="AJ60" i="1"/>
  <c r="AB60" i="1"/>
  <c r="Z60" i="1"/>
  <c r="W60" i="1"/>
  <c r="S60" i="1"/>
  <c r="Q60" i="1"/>
  <c r="BH59" i="1"/>
  <c r="BF59" i="1"/>
  <c r="AX59" i="1"/>
  <c r="AV59" i="1"/>
  <c r="AL59" i="1"/>
  <c r="AJ59" i="1"/>
  <c r="AB59" i="1"/>
  <c r="Z59" i="1"/>
  <c r="W59" i="1"/>
  <c r="S59" i="1"/>
  <c r="Q59" i="1"/>
  <c r="BH57" i="1"/>
  <c r="BF57" i="1"/>
  <c r="BD57" i="1"/>
  <c r="BB57" i="1"/>
  <c r="AZ57" i="1"/>
  <c r="AX57" i="1"/>
  <c r="AV57" i="1"/>
  <c r="AU57" i="1"/>
  <c r="AL57" i="1"/>
  <c r="AJ57" i="1"/>
  <c r="AH57" i="1"/>
  <c r="AF57" i="1"/>
  <c r="AD57" i="1"/>
  <c r="AB57" i="1"/>
  <c r="Z57" i="1"/>
  <c r="Y57" i="1"/>
  <c r="W57" i="1"/>
  <c r="U57" i="1"/>
  <c r="S57" i="1"/>
  <c r="Q57" i="1"/>
  <c r="O57" i="1"/>
  <c r="BH56" i="1"/>
  <c r="BF56" i="1"/>
  <c r="AX56" i="1"/>
  <c r="AV56" i="1"/>
  <c r="AL56" i="1"/>
  <c r="AJ56" i="1"/>
  <c r="AB56" i="1"/>
  <c r="Z56" i="1"/>
  <c r="W56" i="1"/>
  <c r="S56" i="1"/>
  <c r="Q56" i="1"/>
  <c r="BH55" i="1"/>
  <c r="BF55" i="1"/>
  <c r="AX55" i="1"/>
  <c r="AV55" i="1"/>
  <c r="AL55" i="1"/>
  <c r="AJ55" i="1"/>
  <c r="AB55" i="1"/>
  <c r="Z55" i="1"/>
  <c r="W55" i="1"/>
  <c r="S55" i="1"/>
  <c r="Q55" i="1"/>
  <c r="BH54" i="1"/>
  <c r="BF54" i="1"/>
  <c r="AX54" i="1"/>
  <c r="AV54" i="1"/>
  <c r="AL54" i="1"/>
  <c r="AJ54" i="1"/>
  <c r="AB54" i="1"/>
  <c r="Z54" i="1"/>
  <c r="W54" i="1"/>
  <c r="S54" i="1"/>
  <c r="Q54" i="1"/>
  <c r="BH53" i="1"/>
  <c r="BF53" i="1"/>
  <c r="AX53" i="1"/>
  <c r="AV53" i="1"/>
  <c r="AL53" i="1"/>
  <c r="AJ53" i="1"/>
  <c r="AB53" i="1"/>
  <c r="Z53" i="1"/>
  <c r="W53" i="1"/>
  <c r="S53" i="1"/>
  <c r="Q53" i="1"/>
  <c r="BH52" i="1"/>
  <c r="BF52" i="1"/>
  <c r="AX52" i="1"/>
  <c r="AV52" i="1"/>
  <c r="AL52" i="1"/>
  <c r="AJ52" i="1"/>
  <c r="AB52" i="1"/>
  <c r="Z52" i="1"/>
  <c r="W52" i="1"/>
  <c r="S52" i="1"/>
  <c r="Q52" i="1"/>
  <c r="BF50" i="1"/>
  <c r="BD50" i="1"/>
  <c r="BB50" i="1"/>
  <c r="AZ50" i="1"/>
  <c r="AX50" i="1"/>
  <c r="AV50" i="1"/>
  <c r="AU50" i="1"/>
  <c r="AH50" i="1"/>
  <c r="AH66" i="1" s="1"/>
  <c r="AF50" i="1"/>
  <c r="AD50" i="1"/>
  <c r="Z50" i="1"/>
  <c r="Y50" i="1"/>
  <c r="W50" i="1"/>
  <c r="U50" i="1"/>
  <c r="S50" i="1"/>
  <c r="Q50" i="1"/>
  <c r="O50" i="1"/>
  <c r="BH49" i="1"/>
  <c r="BF49" i="1"/>
  <c r="AX49" i="1"/>
  <c r="AV49" i="1"/>
  <c r="AL49" i="1"/>
  <c r="AJ49" i="1"/>
  <c r="AB49" i="1"/>
  <c r="Z49" i="1"/>
  <c r="W49" i="1"/>
  <c r="S49" i="1"/>
  <c r="Q49" i="1"/>
  <c r="BH48" i="1"/>
  <c r="BF48" i="1"/>
  <c r="AX48" i="1"/>
  <c r="AV48" i="1"/>
  <c r="AL48" i="1"/>
  <c r="AJ48" i="1"/>
  <c r="AB48" i="1"/>
  <c r="Z48" i="1"/>
  <c r="W48" i="1"/>
  <c r="S48" i="1"/>
  <c r="Q48" i="1"/>
  <c r="BH47" i="1"/>
  <c r="BF47" i="1"/>
  <c r="AX47" i="1"/>
  <c r="AV47" i="1"/>
  <c r="AB47" i="1"/>
  <c r="AJ47" i="1" s="1"/>
  <c r="AL47" i="1" s="1"/>
  <c r="Z47" i="1"/>
  <c r="W47" i="1"/>
  <c r="S47" i="1"/>
  <c r="Q47" i="1"/>
  <c r="BH46" i="1"/>
  <c r="BF46" i="1"/>
  <c r="AX46" i="1"/>
  <c r="AV46" i="1"/>
  <c r="AL46" i="1"/>
  <c r="AJ46" i="1"/>
  <c r="AB46" i="1"/>
  <c r="Z46" i="1"/>
  <c r="W46" i="1"/>
  <c r="S46" i="1"/>
  <c r="Q46" i="1"/>
  <c r="BH45" i="1"/>
  <c r="BF45" i="1"/>
  <c r="AX45" i="1"/>
  <c r="AV45" i="1"/>
  <c r="AL45" i="1"/>
  <c r="AJ45" i="1"/>
  <c r="AB45" i="1"/>
  <c r="Z45" i="1"/>
  <c r="W45" i="1"/>
  <c r="S45" i="1"/>
  <c r="Q45" i="1"/>
  <c r="BH44" i="1"/>
  <c r="BF44" i="1"/>
  <c r="AX44" i="1"/>
  <c r="AV44" i="1"/>
  <c r="AL44" i="1"/>
  <c r="AJ44" i="1"/>
  <c r="AB44" i="1"/>
  <c r="Z44" i="1"/>
  <c r="W44" i="1"/>
  <c r="S44" i="1"/>
  <c r="Q44" i="1"/>
  <c r="BH43" i="1"/>
  <c r="BF43" i="1"/>
  <c r="AX43" i="1"/>
  <c r="AV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H35" i="1"/>
  <c r="BF35" i="1"/>
  <c r="AX35" i="1"/>
  <c r="AV35" i="1"/>
  <c r="AB35" i="1"/>
  <c r="AJ35" i="1" s="1"/>
  <c r="AL35" i="1" s="1"/>
  <c r="Z35" i="1"/>
  <c r="W35" i="1"/>
  <c r="S35" i="1"/>
  <c r="Q35" i="1"/>
  <c r="AB50" i="1" l="1"/>
  <c r="AB66" i="1" s="1"/>
  <c r="AJ43" i="1"/>
  <c r="AL43" i="1" l="1"/>
  <c r="AJ50" i="1"/>
  <c r="AJ66" i="1" l="1"/>
  <c r="AL50" i="1"/>
</calcChain>
</file>

<file path=xl/sharedStrings.xml><?xml version="1.0" encoding="utf-8"?>
<sst xmlns="http://schemas.openxmlformats.org/spreadsheetml/2006/main" count="213" uniqueCount="109">
  <si>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</si>
  <si>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</si>
  <si>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</si>
  <si>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     "             2024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</si>
  <si>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</si>
  <si>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</si>
  <si>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</si>
  <si>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</si>
  <si>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</t>
  </si>
  <si>
    <t>Спеціальність 035 Філологія</t>
  </si>
  <si>
    <t xml:space="preserve">        Спеціалізація 035.041 германські мови та літератури (переклад включно), перша - англійська</t>
  </si>
  <si>
    <t>Курс   1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</si>
  <si>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</si>
  <si>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</si>
  <si>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</si>
  <si>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</si>
  <si>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</si>
  <si>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</si>
  <si>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</si>
  <si>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</si>
  <si>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</si>
  <si>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</si>
  <si>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</si>
  <si>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</si>
  <si>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</si>
  <si>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</si>
  <si>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</si>
  <si>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</t>
  </si>
  <si>
    <t>С</t>
  </si>
  <si>
    <t>К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</si>
  <si>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</si>
  <si>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</si>
  <si>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</si>
  <si>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</si>
  <si>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</si>
  <si>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</si>
  <si>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</si>
  <si>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</si>
  <si>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</si>
  <si>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</si>
  <si>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16 навчальних тижнів</t>
  </si>
  <si>
    <t xml:space="preserve">  ІІ семестр   18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</si>
  <si>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</si>
  <si>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</si>
  <si>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</si>
  <si>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</si>
  <si>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</si>
  <si>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</si>
  <si>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</si>
  <si>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</si>
  <si>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</si>
  <si>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</si>
  <si>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</si>
  <si>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</si>
  <si>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</si>
  <si>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</si>
  <si>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</si>
  <si>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</si>
  <si>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</si>
  <si>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</si>
  <si>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</si>
  <si>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</si>
  <si>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</si>
  <si>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2.</t>
  </si>
  <si>
    <t>Історія України та української культури</t>
  </si>
  <si>
    <t>1д</t>
  </si>
  <si>
    <t>2д</t>
  </si>
  <si>
    <t>історії, археології та методики викладання</t>
  </si>
  <si>
    <t>ОК 3</t>
  </si>
  <si>
    <t>Українська мова (за професійним спрямуванням)</t>
  </si>
  <si>
    <t>української і слов'янської філології та журналістики</t>
  </si>
  <si>
    <t>ОК 4.</t>
  </si>
  <si>
    <t>Безпека життєдіяльності (безпека життєдіяльності, основи охорони праці та цивільний захист) та екологічна безпека</t>
  </si>
  <si>
    <t>фінансів, обліку та підприємництва</t>
  </si>
  <si>
    <t>ОК 5.</t>
  </si>
  <si>
    <t xml:space="preserve"> Фізичне виховання</t>
  </si>
  <si>
    <t>медико-біологічних основ фізичного виховання та спорту</t>
  </si>
  <si>
    <t>ОК 6.</t>
  </si>
  <si>
    <t>Сучасні інформаційні технології у професійній діяльності</t>
  </si>
  <si>
    <t>інформатики, програмної інженерії та економічної кібернетики</t>
  </si>
  <si>
    <t>ОК 7.</t>
  </si>
  <si>
    <t>Академічна доброчесність</t>
  </si>
  <si>
    <t>ОК 9.</t>
  </si>
  <si>
    <t>Вступ до мовознавства</t>
  </si>
  <si>
    <t>англійської філології та світової літератури імені професора Олега Мішукова</t>
  </si>
  <si>
    <t>ОК 10.</t>
  </si>
  <si>
    <t>Вступ до літературознавства</t>
  </si>
  <si>
    <t>ОК 12.</t>
  </si>
  <si>
    <t>Вступ до перкладознавства</t>
  </si>
  <si>
    <t>ОК 13.</t>
  </si>
  <si>
    <t>Практика усного та писемного мовлення англійської мови</t>
  </si>
  <si>
    <t>ОК 14.</t>
  </si>
  <si>
    <t>Практична граматика англійської мови</t>
  </si>
  <si>
    <t>ОК15.</t>
  </si>
  <si>
    <t>Практичний курс другої іноземної мови і перекладу</t>
  </si>
  <si>
    <t>німецької та романської філології</t>
  </si>
  <si>
    <t>Разом</t>
  </si>
  <si>
    <t>2. ВИБІРКОВІ КОМПОНЕНТИ ОСВІТНЬОЇ ПРОГРАМИ</t>
  </si>
  <si>
    <t xml:space="preserve">3. ПРАКТИЧНА ПІДГОТОВКА </t>
  </si>
  <si>
    <t>слов'янської філології та світової літератури імені проф. О. Мішукова.</t>
  </si>
  <si>
    <t>4. ПІДГОТОВКА ДО АТЕСТАЦІЇ ТА АТЕСТАЦІЯ ЗДОБУВАЧІВ ВИЩОЇ ОСВІТИ</t>
  </si>
  <si>
    <t>ОК…</t>
  </si>
  <si>
    <t>ВСЬОГО</t>
  </si>
  <si>
    <t>Факультативні курси</t>
  </si>
  <si>
    <t>"   "          2024  року</t>
  </si>
  <si>
    <t xml:space="preserve">         Деканеса факультету української й іноземної філології та журналістики____________  Ірина ГОШТАНАР</t>
  </si>
  <si>
    <t xml:space="preserve">         Завідувачка кафедри англійської філології та світової літератури імені професора Олега Мішукова____________________Юлія КІЩЕНКО</t>
  </si>
  <si>
    <t xml:space="preserve">          Гарант освітньої програми _________________________________________Алла ЦАПІВ</t>
  </si>
  <si>
    <t xml:space="preserve">    Керівниця навчально-методичного відділу ___________________________   Тетяна КОРНІШЕВА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</si>
</sst>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color rgb="FF000000"/>
      <name val="Arimo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name val="Arimo"/>
      <charset val="134"/>
    </font>
    <font>
      <sz val="12"/>
      <color theme="1"/>
      <name val="Times New Roman"/>
      <charset val="20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04"/>
    </font>
    <font>
      <b/>
      <sz val="10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1"/>
      <name val="Times New Roman"/>
      <charset val="204"/>
    </font>
    <font>
      <b/>
      <sz val="18"/>
      <color theme="1"/>
      <name val="Times New Roman"/>
      <charset val="134"/>
    </font>
    <font>
      <i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rgb="FFFFFFFF"/>
      <name val="Times New Roman"/>
      <charset val="134"/>
    </font>
    <font>
      <b/>
      <sz val="12"/>
      <color rgb="FFFFFFFF"/>
      <name val="Times New Roman"/>
      <charset val="134"/>
    </font>
    <font>
      <b/>
      <sz val="14"/>
      <color theme="1"/>
      <name val="Times New Roman"/>
      <charset val="134"/>
    </font>
    <font>
      <sz val="14"/>
      <color rgb="FFFFFFFF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Arimo"/>
      <charset val="134"/>
    </font>
    <font>
      <sz val="10"/>
      <color theme="1"/>
      <name val="Arimo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6" fillId="2" borderId="31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5" fillId="2" borderId="33" xfId="0" applyFont="1" applyFill="1" applyBorder="1"/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8" fillId="2" borderId="28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9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1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0" fillId="0" borderId="32" xfId="0" applyFont="1" applyBorder="1" applyAlignment="1">
      <alignment horizontal="center" vertical="top" wrapText="1"/>
    </xf>
    <xf numFmtId="0" fontId="7" fillId="2" borderId="28" xfId="0" applyFont="1" applyFill="1" applyBorder="1" applyAlignment="1">
      <alignment vertical="center" wrapText="1"/>
    </xf>
    <xf numFmtId="0" fontId="10" fillId="0" borderId="33" xfId="0" applyFont="1" applyBorder="1"/>
    <xf numFmtId="0" fontId="12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2" fillId="2" borderId="4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164" fontId="2" fillId="0" borderId="17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7" fillId="0" borderId="38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wrapText="1"/>
    </xf>
    <xf numFmtId="0" fontId="8" fillId="2" borderId="49" xfId="0" applyFont="1" applyFill="1" applyBorder="1"/>
    <xf numFmtId="0" fontId="8" fillId="2" borderId="32" xfId="0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horizontal="left"/>
    </xf>
    <xf numFmtId="0" fontId="10" fillId="0" borderId="34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2" borderId="0" xfId="0" applyFont="1" applyFill="1" applyAlignment="1">
      <alignment horizont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top"/>
    </xf>
    <xf numFmtId="0" fontId="20" fillId="0" borderId="55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20" fillId="0" borderId="56" xfId="0" applyFont="1" applyBorder="1" applyAlignment="1">
      <alignment horizontal="center" wrapText="1"/>
    </xf>
    <xf numFmtId="0" fontId="5" fillId="2" borderId="31" xfId="0" applyFont="1" applyFill="1" applyBorder="1" applyAlignment="1">
      <alignment vertical="center" wrapText="1"/>
    </xf>
    <xf numFmtId="0" fontId="1" fillId="2" borderId="4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0" borderId="61" xfId="0" applyFont="1" applyBorder="1" applyAlignment="1">
      <alignment wrapText="1"/>
    </xf>
    <xf numFmtId="0" fontId="2" fillId="0" borderId="62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64" xfId="0" applyNumberFormat="1" applyFont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18" fillId="0" borderId="0" xfId="0" applyFont="1" applyAlignment="1">
      <alignment vertical="center"/>
    </xf>
    <xf numFmtId="0" fontId="22" fillId="3" borderId="0" xfId="0" applyFont="1" applyFill="1"/>
    <xf numFmtId="0" fontId="23" fillId="0" borderId="0" xfId="0" applyFont="1"/>
    <xf numFmtId="0" fontId="2" fillId="0" borderId="0" xfId="0" applyFont="1" applyAlignment="1">
      <alignment wrapText="1"/>
    </xf>
    <xf numFmtId="0" fontId="1" fillId="0" borderId="18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horizontal="right" wrapText="1"/>
    </xf>
    <xf numFmtId="0" fontId="1" fillId="0" borderId="24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" fillId="0" borderId="58" xfId="0" applyFont="1" applyBorder="1" applyAlignment="1">
      <alignment wrapText="1"/>
    </xf>
    <xf numFmtId="0" fontId="2" fillId="0" borderId="59" xfId="0" applyFont="1" applyBorder="1" applyAlignment="1">
      <alignment horizontal="center" wrapText="1"/>
    </xf>
    <xf numFmtId="164" fontId="1" fillId="0" borderId="38" xfId="0" applyNumberFormat="1" applyFont="1" applyBorder="1" applyAlignment="1">
      <alignment horizontal="center" wrapText="1"/>
    </xf>
    <xf numFmtId="0" fontId="14" fillId="0" borderId="6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5" fillId="2" borderId="28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5" fillId="2" borderId="57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2" fillId="2" borderId="8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3" fillId="0" borderId="8" xfId="0" applyFont="1" applyBorder="1"/>
    <xf numFmtId="0" fontId="2" fillId="2" borderId="5" xfId="0" applyFont="1" applyFill="1" applyBorder="1" applyAlignment="1">
      <alignment horizontal="center" vertical="center" textRotation="90" wrapText="1"/>
    </xf>
    <xf numFmtId="0" fontId="3" fillId="0" borderId="3" xfId="0" applyFont="1" applyBorder="1"/>
    <xf numFmtId="0" fontId="3" fillId="0" borderId="7" xfId="0" applyFont="1" applyBorder="1"/>
    <xf numFmtId="0" fontId="3" fillId="0" borderId="53" xfId="0" applyFont="1" applyBorder="1"/>
    <xf numFmtId="0" fontId="3" fillId="0" borderId="46" xfId="0" applyFont="1" applyBorder="1"/>
    <xf numFmtId="0" fontId="0" fillId="0" borderId="0" xfId="0"/>
    <xf numFmtId="0" fontId="2" fillId="2" borderId="4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3" fillId="0" borderId="45" xfId="0" applyFont="1" applyBorder="1"/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5" fillId="2" borderId="32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7" fillId="2" borderId="28" xfId="0" applyFont="1" applyFill="1" applyBorder="1" applyAlignment="1">
      <alignment horizontal="center" vertical="center" wrapText="1"/>
    </xf>
    <xf numFmtId="0" fontId="10" fillId="0" borderId="33" xfId="0" applyFont="1" applyBorder="1"/>
    <xf numFmtId="0" fontId="5" fillId="2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2" fillId="2" borderId="2" xfId="0" applyFont="1" applyFill="1" applyBorder="1" applyAlignment="1">
      <alignment horizontal="center" vertical="center" textRotation="90" wrapText="1"/>
    </xf>
    <xf numFmtId="0" fontId="3" fillId="0" borderId="6" xfId="0" applyFont="1" applyBorder="1"/>
    <xf numFmtId="0" fontId="5" fillId="2" borderId="2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3" fillId="0" borderId="13" xfId="0" applyFont="1" applyBorder="1"/>
    <xf numFmtId="0" fontId="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textRotation="90"/>
    </xf>
    <xf numFmtId="0" fontId="3" fillId="0" borderId="9" xfId="0" applyFont="1" applyBorder="1"/>
    <xf numFmtId="0" fontId="1" fillId="2" borderId="3" xfId="0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 vertical="center" textRotation="90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1" xfId="0" applyFont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3" fillId="0" borderId="17" xfId="0" applyFont="1" applyBorder="1"/>
    <xf numFmtId="0" fontId="2" fillId="0" borderId="8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3" fillId="0" borderId="62" xfId="0" applyFont="1" applyBorder="1"/>
    <xf numFmtId="0" fontId="1" fillId="0" borderId="63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/>
    <xf numFmtId="0" fontId="3" fillId="0" borderId="52" xfId="0" applyFont="1" applyBorder="1"/>
    <xf numFmtId="0" fontId="1" fillId="0" borderId="60" xfId="0" applyFont="1" applyBorder="1" applyAlignment="1">
      <alignment wrapText="1"/>
    </xf>
    <xf numFmtId="0" fontId="3" fillId="0" borderId="59" xfId="0" applyFont="1" applyBorder="1"/>
    <xf numFmtId="0" fontId="3" fillId="0" borderId="64" xfId="0" applyFont="1" applyBorder="1"/>
    <xf numFmtId="0" fontId="2" fillId="0" borderId="64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3" fillId="0" borderId="38" xfId="0" applyFont="1" applyBorder="1"/>
    <xf numFmtId="0" fontId="1" fillId="0" borderId="65" xfId="0" applyFont="1" applyBorder="1" applyAlignment="1">
      <alignment horizontal="center" wrapText="1"/>
    </xf>
    <xf numFmtId="0" fontId="3" fillId="0" borderId="66" xfId="0" applyFont="1" applyBorder="1"/>
    <xf numFmtId="0" fontId="2" fillId="0" borderId="26" xfId="0" applyFont="1" applyBorder="1" applyAlignment="1">
      <alignment horizontal="center" wrapText="1"/>
    </xf>
    <xf numFmtId="0" fontId="3" fillId="0" borderId="25" xfId="0" applyFont="1" applyBorder="1"/>
    <xf numFmtId="0" fontId="1" fillId="0" borderId="26" xfId="0" applyFont="1" applyBorder="1" applyAlignment="1">
      <alignment wrapText="1"/>
    </xf>
    <xf numFmtId="0" fontId="3" fillId="0" borderId="27" xfId="0" applyFont="1" applyBorder="1"/>
    <xf numFmtId="0" fontId="1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35" xfId="0" applyFont="1" applyBorder="1"/>
    <xf numFmtId="0" fontId="1" fillId="0" borderId="19" xfId="0" applyFont="1" applyBorder="1" applyAlignment="1">
      <alignment horizontal="left" wrapText="1"/>
    </xf>
    <xf numFmtId="0" fontId="3" fillId="0" borderId="21" xfId="0" applyFont="1" applyBorder="1"/>
    <xf numFmtId="0" fontId="4" fillId="0" borderId="16" xfId="0" applyFont="1" applyBorder="1" applyAlignment="1">
      <alignment horizontal="left" wrapText="1"/>
    </xf>
    <xf numFmtId="0" fontId="1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36" xfId="0" applyFont="1" applyBorder="1"/>
    <xf numFmtId="0" fontId="1" fillId="0" borderId="29" xfId="0" applyFont="1" applyBorder="1" applyAlignment="1">
      <alignment wrapText="1"/>
    </xf>
    <xf numFmtId="0" fontId="3" fillId="0" borderId="20" xfId="0" applyFont="1" applyBorder="1"/>
    <xf numFmtId="0" fontId="1" fillId="0" borderId="8" xfId="0" applyFont="1" applyBorder="1" applyAlignment="1">
      <alignment horizontal="left" wrapText="1"/>
    </xf>
    <xf numFmtId="0" fontId="1" fillId="0" borderId="1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/>
    <xf numFmtId="0" fontId="5" fillId="2" borderId="0" xfId="0" applyFont="1" applyFill="1" applyAlignment="1">
      <alignment horizontal="left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29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textRotation="90"/>
    </xf>
    <xf numFmtId="0" fontId="3" fillId="0" borderId="30" xfId="0" applyFont="1" applyBorder="1"/>
    <xf numFmtId="0" fontId="18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993"/>
  <sheetViews>
    <sheetView tabSelected="1" topLeftCell="B44" zoomScale="60" zoomScaleNormal="60" workbookViewId="0">
      <selection activeCell="BE81" sqref="BD81:BE81"/>
    </sheetView>
  </sheetViews>
  <sheetFormatPr defaultColWidth="14.5" defaultRowHeight="15" customHeight="1"/>
  <cols>
    <col min="1" max="1" width="3.69921875" customWidth="1"/>
    <col min="2" max="2" width="9.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09765625" customWidth="1"/>
    <col min="25" max="25" width="7.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2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8.6992187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4" width="2.796875" customWidth="1"/>
    <col min="65" max="65" width="3.69921875" customWidth="1"/>
    <col min="66" max="66" width="6.09765625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7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.75" customHeight="1">
      <c r="A2" s="2"/>
      <c r="B2" s="211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8"/>
      <c r="O2" s="8"/>
      <c r="P2" s="8"/>
      <c r="Q2" s="8"/>
      <c r="R2" s="213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8"/>
      <c r="BN2" s="8"/>
      <c r="BO2" s="1"/>
      <c r="BP2" s="2"/>
      <c r="BQ2" s="2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8"/>
      <c r="O3" s="8"/>
      <c r="P3" s="8"/>
      <c r="Q3" s="8"/>
      <c r="R3" s="3"/>
      <c r="S3" s="3"/>
      <c r="T3" s="3"/>
      <c r="U3" s="3"/>
      <c r="V3" s="3"/>
      <c r="W3" s="3"/>
      <c r="X3" s="3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6"/>
      <c r="AV3" s="3"/>
      <c r="AW3" s="63" t="s">
        <v>0</v>
      </c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3"/>
      <c r="BJ3" s="3"/>
      <c r="BK3" s="3"/>
      <c r="BL3" s="3"/>
      <c r="BM3" s="22"/>
      <c r="BN3" s="8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"/>
      <c r="O4" s="8"/>
      <c r="P4" s="8"/>
      <c r="Q4" s="8"/>
      <c r="R4" s="3"/>
      <c r="S4" s="3"/>
      <c r="T4" s="3"/>
      <c r="U4" s="3"/>
      <c r="V4" s="3"/>
      <c r="W4" s="3"/>
      <c r="X4" s="3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6"/>
      <c r="AV4" s="3"/>
      <c r="AW4" s="218" t="s">
        <v>1</v>
      </c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3"/>
      <c r="BJ4" s="3"/>
      <c r="BK4" s="3"/>
      <c r="BL4" s="3"/>
      <c r="BM4" s="22"/>
      <c r="BN4" s="8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8"/>
      <c r="R5" s="3"/>
      <c r="S5" s="3"/>
      <c r="T5" s="3"/>
      <c r="U5" s="3"/>
      <c r="V5" s="3"/>
      <c r="W5" s="3"/>
      <c r="X5" s="3"/>
      <c r="Y5" s="36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6"/>
      <c r="AV5" s="3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3"/>
      <c r="BJ5" s="3"/>
      <c r="BK5" s="3"/>
      <c r="BL5" s="3"/>
      <c r="BM5" s="22"/>
      <c r="BN5" s="8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"/>
      <c r="O6" s="8"/>
      <c r="P6" s="8"/>
      <c r="Q6" s="8"/>
      <c r="R6" s="3"/>
      <c r="S6" s="3"/>
      <c r="T6" s="3"/>
      <c r="U6" s="3"/>
      <c r="V6" s="3"/>
      <c r="W6" s="3"/>
      <c r="X6" s="3"/>
      <c r="Y6" s="36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6"/>
      <c r="AV6" s="3"/>
      <c r="AW6" s="65" t="s">
        <v>2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3"/>
      <c r="BJ6" s="3"/>
      <c r="BK6" s="3"/>
      <c r="BL6" s="3"/>
      <c r="BM6" s="22"/>
      <c r="BN6" s="8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8"/>
      <c r="P7" s="8"/>
      <c r="Q7" s="8"/>
      <c r="R7" s="3"/>
      <c r="S7" s="3"/>
      <c r="T7" s="3"/>
      <c r="U7" s="3"/>
      <c r="V7" s="3"/>
      <c r="W7" s="3"/>
      <c r="X7" s="3"/>
      <c r="Y7" s="36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6"/>
      <c r="AV7" s="3"/>
      <c r="AW7" s="66" t="s">
        <v>3</v>
      </c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3"/>
      <c r="BJ7" s="3"/>
      <c r="BK7" s="3"/>
      <c r="BL7" s="3"/>
      <c r="BM7" s="22"/>
      <c r="BN7" s="8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"/>
      <c r="O8" s="8"/>
      <c r="P8" s="8"/>
      <c r="Q8" s="8"/>
      <c r="R8" s="3"/>
      <c r="S8" s="3"/>
      <c r="T8" s="3"/>
      <c r="U8" s="3"/>
      <c r="V8" s="3"/>
      <c r="W8" s="3"/>
      <c r="X8" s="3"/>
      <c r="Y8" s="36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6"/>
      <c r="AV8" s="3"/>
      <c r="AW8" s="67" t="s">
        <v>4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2"/>
      <c r="BN8" s="8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8"/>
      <c r="O9" s="8"/>
      <c r="P9" s="8"/>
      <c r="Q9" s="8"/>
      <c r="R9" s="3"/>
      <c r="S9" s="3"/>
      <c r="T9" s="3"/>
      <c r="U9" s="3"/>
      <c r="V9" s="3"/>
      <c r="W9" s="3"/>
      <c r="X9" s="3"/>
      <c r="Y9" s="3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6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2"/>
      <c r="BN9" s="8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220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8"/>
      <c r="O10" s="8"/>
      <c r="P10" s="8"/>
      <c r="Q10" s="8"/>
      <c r="R10" s="1"/>
      <c r="S10" s="22"/>
      <c r="T10" s="22"/>
      <c r="U10" s="22"/>
      <c r="V10" s="22"/>
      <c r="W10" s="22"/>
      <c r="X10" s="22"/>
      <c r="Y10" s="37"/>
      <c r="Z10" s="22"/>
      <c r="AA10" s="22"/>
      <c r="AB10" s="22"/>
      <c r="AC10" s="22" t="s">
        <v>5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37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8"/>
      <c r="BN10" s="8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8"/>
      <c r="O11" s="8"/>
      <c r="P11" s="8"/>
      <c r="Q11" s="8"/>
      <c r="R11" s="9"/>
      <c r="S11" s="9"/>
      <c r="T11" s="9"/>
      <c r="U11" s="9"/>
      <c r="V11" s="9"/>
      <c r="W11" s="9"/>
      <c r="X11" s="213" t="s">
        <v>6</v>
      </c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"/>
      <c r="AU11" s="59"/>
      <c r="AV11" s="1"/>
      <c r="AW11" s="1"/>
      <c r="AX11" s="1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8"/>
      <c r="BN11" s="8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13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9"/>
      <c r="O12" s="9"/>
      <c r="P12" s="9"/>
      <c r="Q12" s="9"/>
      <c r="R12" s="1"/>
      <c r="S12" s="22"/>
      <c r="T12" s="22"/>
      <c r="U12" s="22"/>
      <c r="V12" s="22"/>
      <c r="W12" s="22"/>
      <c r="X12" s="22"/>
      <c r="Y12" s="37"/>
      <c r="Z12" s="22"/>
      <c r="AA12" s="22"/>
      <c r="AB12" s="22"/>
      <c r="AC12" s="1"/>
      <c r="AD12" s="22"/>
      <c r="AE12" s="1"/>
      <c r="AF12" s="22" t="s">
        <v>7</v>
      </c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37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8"/>
      <c r="BN12" s="8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"/>
      <c r="B13" s="213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8"/>
      <c r="O13" s="8"/>
      <c r="P13" s="8"/>
      <c r="Q13" s="8"/>
      <c r="R13" s="1"/>
      <c r="S13" s="23"/>
      <c r="T13" s="23"/>
      <c r="U13" s="23"/>
      <c r="V13" s="23"/>
      <c r="W13" s="213" t="s">
        <v>8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60"/>
      <c r="AU13" s="60"/>
      <c r="AV13" s="60"/>
      <c r="AW13" s="68"/>
      <c r="AX13" s="68"/>
      <c r="AY13" s="68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8"/>
      <c r="BN13" s="8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8"/>
      <c r="O14" s="8"/>
      <c r="P14" s="8"/>
      <c r="Q14" s="8"/>
      <c r="R14" s="1"/>
      <c r="S14" s="23"/>
      <c r="T14" s="23"/>
      <c r="U14" s="23"/>
      <c r="V14" s="23"/>
      <c r="W14" s="23"/>
      <c r="X14" s="213" t="s">
        <v>9</v>
      </c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22"/>
      <c r="AT14" s="22"/>
      <c r="AU14" s="22"/>
      <c r="AV14" s="22"/>
      <c r="AW14" s="22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8"/>
      <c r="BN14" s="8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8"/>
      <c r="O15" s="8"/>
      <c r="P15" s="8"/>
      <c r="Q15" s="8"/>
      <c r="R15" s="1"/>
      <c r="S15" s="23"/>
      <c r="T15" s="23"/>
      <c r="U15" s="22" t="s">
        <v>10</v>
      </c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8"/>
      <c r="BN15" s="8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10"/>
      <c r="P16" s="10"/>
      <c r="Q16" s="10"/>
      <c r="R16" s="4"/>
      <c r="S16" s="24"/>
      <c r="T16" s="24"/>
      <c r="U16" s="24"/>
      <c r="V16" s="24"/>
      <c r="W16" s="24"/>
      <c r="X16" s="214" t="s">
        <v>11</v>
      </c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10"/>
      <c r="BN16" s="10"/>
      <c r="BO16" s="4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10"/>
      <c r="P17" s="10"/>
      <c r="Q17" s="10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10"/>
      <c r="BN17" s="10"/>
      <c r="BO17" s="4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216" t="s">
        <v>12</v>
      </c>
      <c r="N18" s="215" t="s">
        <v>13</v>
      </c>
      <c r="O18" s="197"/>
      <c r="P18" s="197"/>
      <c r="Q18" s="197"/>
      <c r="R18" s="195"/>
      <c r="S18" s="215" t="s">
        <v>14</v>
      </c>
      <c r="T18" s="197"/>
      <c r="U18" s="197"/>
      <c r="V18" s="195"/>
      <c r="W18" s="215" t="s">
        <v>15</v>
      </c>
      <c r="X18" s="197"/>
      <c r="Y18" s="197"/>
      <c r="Z18" s="195"/>
      <c r="AA18" s="215" t="s">
        <v>16</v>
      </c>
      <c r="AB18" s="197"/>
      <c r="AC18" s="197"/>
      <c r="AD18" s="197"/>
      <c r="AE18" s="195"/>
      <c r="AF18" s="215" t="s">
        <v>17</v>
      </c>
      <c r="AG18" s="197"/>
      <c r="AH18" s="197"/>
      <c r="AI18" s="195"/>
      <c r="AJ18" s="215" t="s">
        <v>18</v>
      </c>
      <c r="AK18" s="197"/>
      <c r="AL18" s="197"/>
      <c r="AM18" s="195"/>
      <c r="AN18" s="215" t="s">
        <v>19</v>
      </c>
      <c r="AO18" s="197"/>
      <c r="AP18" s="197"/>
      <c r="AQ18" s="197"/>
      <c r="AR18" s="195"/>
      <c r="AS18" s="215" t="s">
        <v>20</v>
      </c>
      <c r="AT18" s="197"/>
      <c r="AU18" s="197"/>
      <c r="AV18" s="195"/>
      <c r="AW18" s="215" t="s">
        <v>21</v>
      </c>
      <c r="AX18" s="197"/>
      <c r="AY18" s="197"/>
      <c r="AZ18" s="195"/>
      <c r="BA18" s="215" t="s">
        <v>22</v>
      </c>
      <c r="BB18" s="197"/>
      <c r="BC18" s="197"/>
      <c r="BD18" s="197"/>
      <c r="BE18" s="195"/>
      <c r="BF18" s="215" t="s">
        <v>23</v>
      </c>
      <c r="BG18" s="197"/>
      <c r="BH18" s="197"/>
      <c r="BI18" s="197"/>
      <c r="BJ18" s="215" t="s">
        <v>24</v>
      </c>
      <c r="BK18" s="197"/>
      <c r="BL18" s="197"/>
      <c r="BM18" s="197"/>
      <c r="BN18" s="195"/>
      <c r="BO18" s="4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17"/>
      <c r="N19" s="11">
        <v>1</v>
      </c>
      <c r="O19" s="11">
        <v>2</v>
      </c>
      <c r="P19" s="11">
        <v>3</v>
      </c>
      <c r="Q19" s="11">
        <v>4</v>
      </c>
      <c r="R19" s="11">
        <v>5</v>
      </c>
      <c r="S19" s="11">
        <v>6</v>
      </c>
      <c r="T19" s="11">
        <v>7</v>
      </c>
      <c r="U19" s="26">
        <v>8</v>
      </c>
      <c r="V19" s="27">
        <v>9</v>
      </c>
      <c r="W19" s="11">
        <v>10</v>
      </c>
      <c r="X19" s="11">
        <v>11</v>
      </c>
      <c r="Y19" s="11">
        <v>12</v>
      </c>
      <c r="Z19" s="11">
        <v>13</v>
      </c>
      <c r="AA19" s="11">
        <v>14</v>
      </c>
      <c r="AB19" s="11">
        <v>15</v>
      </c>
      <c r="AC19" s="11">
        <v>16</v>
      </c>
      <c r="AD19" s="11">
        <v>17</v>
      </c>
      <c r="AE19" s="11">
        <v>18</v>
      </c>
      <c r="AF19" s="11">
        <v>19</v>
      </c>
      <c r="AG19" s="11">
        <v>20</v>
      </c>
      <c r="AH19" s="11">
        <v>21</v>
      </c>
      <c r="AI19" s="26">
        <v>22</v>
      </c>
      <c r="AJ19" s="27">
        <v>23</v>
      </c>
      <c r="AK19" s="11">
        <v>24</v>
      </c>
      <c r="AL19" s="11">
        <v>25</v>
      </c>
      <c r="AM19" s="11">
        <v>26</v>
      </c>
      <c r="AN19" s="11">
        <v>27</v>
      </c>
      <c r="AO19" s="11">
        <v>28</v>
      </c>
      <c r="AP19" s="11">
        <v>29</v>
      </c>
      <c r="AQ19" s="26">
        <v>30</v>
      </c>
      <c r="AR19" s="27">
        <v>31</v>
      </c>
      <c r="AS19" s="11">
        <v>32</v>
      </c>
      <c r="AT19" s="11">
        <v>33</v>
      </c>
      <c r="AU19" s="11">
        <v>34</v>
      </c>
      <c r="AV19" s="11">
        <v>35</v>
      </c>
      <c r="AW19" s="11">
        <v>36</v>
      </c>
      <c r="AX19" s="11">
        <v>37</v>
      </c>
      <c r="AY19" s="11">
        <v>38</v>
      </c>
      <c r="AZ19" s="11">
        <v>39</v>
      </c>
      <c r="BA19" s="11">
        <v>40</v>
      </c>
      <c r="BB19" s="11">
        <v>41</v>
      </c>
      <c r="BC19" s="11">
        <v>42</v>
      </c>
      <c r="BD19" s="11">
        <v>43</v>
      </c>
      <c r="BE19" s="11">
        <v>44</v>
      </c>
      <c r="BF19" s="11">
        <v>45</v>
      </c>
      <c r="BG19" s="11">
        <v>46</v>
      </c>
      <c r="BH19" s="11">
        <v>47</v>
      </c>
      <c r="BI19" s="70">
        <v>48</v>
      </c>
      <c r="BJ19" s="11">
        <v>49</v>
      </c>
      <c r="BK19" s="71">
        <v>50</v>
      </c>
      <c r="BL19" s="71">
        <v>51</v>
      </c>
      <c r="BM19" s="74">
        <v>52</v>
      </c>
      <c r="BN19" s="11">
        <v>53</v>
      </c>
      <c r="BO19" s="4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217"/>
      <c r="N20" s="12">
        <v>2</v>
      </c>
      <c r="O20" s="13">
        <v>9</v>
      </c>
      <c r="P20" s="13">
        <v>16</v>
      </c>
      <c r="Q20" s="13">
        <v>23</v>
      </c>
      <c r="R20" s="13">
        <v>30</v>
      </c>
      <c r="S20" s="13">
        <v>7</v>
      </c>
      <c r="T20" s="13">
        <v>14</v>
      </c>
      <c r="U20" s="28">
        <v>21</v>
      </c>
      <c r="V20" s="29">
        <v>28</v>
      </c>
      <c r="W20" s="13">
        <v>4</v>
      </c>
      <c r="X20" s="13">
        <v>11</v>
      </c>
      <c r="Y20" s="13">
        <v>18</v>
      </c>
      <c r="Z20" s="13">
        <v>25</v>
      </c>
      <c r="AA20" s="13">
        <v>2</v>
      </c>
      <c r="AB20" s="13">
        <v>9</v>
      </c>
      <c r="AC20" s="13">
        <v>16</v>
      </c>
      <c r="AD20" s="13">
        <v>23</v>
      </c>
      <c r="AE20" s="38">
        <v>30</v>
      </c>
      <c r="AF20" s="38">
        <v>6</v>
      </c>
      <c r="AG20" s="38">
        <v>13</v>
      </c>
      <c r="AH20" s="13">
        <v>20</v>
      </c>
      <c r="AI20" s="49">
        <v>27</v>
      </c>
      <c r="AJ20" s="50">
        <v>3</v>
      </c>
      <c r="AK20" s="13">
        <v>10</v>
      </c>
      <c r="AL20" s="13">
        <v>17</v>
      </c>
      <c r="AM20" s="13">
        <v>24</v>
      </c>
      <c r="AN20" s="13">
        <v>3</v>
      </c>
      <c r="AO20" s="13">
        <v>10</v>
      </c>
      <c r="AP20" s="13">
        <v>17</v>
      </c>
      <c r="AQ20" s="49">
        <v>24</v>
      </c>
      <c r="AR20" s="50">
        <v>31</v>
      </c>
      <c r="AS20" s="13">
        <v>7</v>
      </c>
      <c r="AT20" s="13">
        <v>14</v>
      </c>
      <c r="AU20" s="13">
        <v>21</v>
      </c>
      <c r="AV20" s="13">
        <v>28</v>
      </c>
      <c r="AW20" s="13">
        <v>5</v>
      </c>
      <c r="AX20" s="13">
        <v>12</v>
      </c>
      <c r="AY20" s="13">
        <v>19</v>
      </c>
      <c r="AZ20" s="13">
        <v>26</v>
      </c>
      <c r="BA20" s="13">
        <v>2</v>
      </c>
      <c r="BB20" s="13">
        <v>9</v>
      </c>
      <c r="BC20" s="13">
        <v>16</v>
      </c>
      <c r="BD20" s="13">
        <v>23</v>
      </c>
      <c r="BE20" s="13">
        <v>30</v>
      </c>
      <c r="BF20" s="13">
        <v>7</v>
      </c>
      <c r="BG20" s="13">
        <v>14</v>
      </c>
      <c r="BH20" s="13">
        <v>21</v>
      </c>
      <c r="BI20" s="13">
        <v>28</v>
      </c>
      <c r="BJ20" s="13">
        <v>4</v>
      </c>
      <c r="BK20" s="13">
        <v>11</v>
      </c>
      <c r="BL20" s="13">
        <v>18</v>
      </c>
      <c r="BM20" s="75">
        <v>25</v>
      </c>
      <c r="BN20" s="76">
        <v>26</v>
      </c>
      <c r="BO20" s="4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4"/>
      <c r="N21" s="15">
        <v>6</v>
      </c>
      <c r="O21" s="16">
        <v>13</v>
      </c>
      <c r="P21" s="16">
        <v>20</v>
      </c>
      <c r="Q21" s="16">
        <v>27</v>
      </c>
      <c r="R21" s="16">
        <v>4</v>
      </c>
      <c r="S21" s="16">
        <v>11</v>
      </c>
      <c r="T21" s="16">
        <v>18</v>
      </c>
      <c r="U21" s="30">
        <v>25</v>
      </c>
      <c r="V21" s="31">
        <v>1</v>
      </c>
      <c r="W21" s="32">
        <v>8</v>
      </c>
      <c r="X21" s="16">
        <v>15</v>
      </c>
      <c r="Y21" s="16">
        <v>22</v>
      </c>
      <c r="Z21" s="16">
        <v>29</v>
      </c>
      <c r="AA21" s="16">
        <v>6</v>
      </c>
      <c r="AB21" s="16">
        <v>13</v>
      </c>
      <c r="AC21" s="16">
        <v>20</v>
      </c>
      <c r="AD21" s="16">
        <v>27</v>
      </c>
      <c r="AE21" s="16">
        <v>3</v>
      </c>
      <c r="AF21" s="16">
        <v>10</v>
      </c>
      <c r="AG21" s="16">
        <v>17</v>
      </c>
      <c r="AH21" s="16">
        <v>24</v>
      </c>
      <c r="AI21" s="30">
        <v>31</v>
      </c>
      <c r="AJ21" s="51">
        <v>7</v>
      </c>
      <c r="AK21" s="16">
        <v>14</v>
      </c>
      <c r="AL21" s="16">
        <v>21</v>
      </c>
      <c r="AM21" s="16">
        <v>28</v>
      </c>
      <c r="AN21" s="16">
        <v>7</v>
      </c>
      <c r="AO21" s="61">
        <v>14</v>
      </c>
      <c r="AP21" s="16">
        <v>21</v>
      </c>
      <c r="AQ21" s="30">
        <v>28</v>
      </c>
      <c r="AR21" s="51">
        <v>4</v>
      </c>
      <c r="AS21" s="16">
        <v>11</v>
      </c>
      <c r="AT21" s="16">
        <v>18</v>
      </c>
      <c r="AU21" s="16">
        <v>25</v>
      </c>
      <c r="AV21" s="16">
        <v>2</v>
      </c>
      <c r="AW21" s="32">
        <v>9</v>
      </c>
      <c r="AX21" s="16">
        <v>16</v>
      </c>
      <c r="AY21" s="16">
        <v>23</v>
      </c>
      <c r="AZ21" s="16">
        <v>30</v>
      </c>
      <c r="BA21" s="32">
        <v>6</v>
      </c>
      <c r="BB21" s="32">
        <v>13</v>
      </c>
      <c r="BC21" s="16">
        <v>20</v>
      </c>
      <c r="BD21" s="16">
        <v>27</v>
      </c>
      <c r="BE21" s="32">
        <v>4</v>
      </c>
      <c r="BF21" s="16">
        <v>11</v>
      </c>
      <c r="BG21" s="16">
        <v>18</v>
      </c>
      <c r="BH21" s="16">
        <v>25</v>
      </c>
      <c r="BI21" s="16">
        <v>1</v>
      </c>
      <c r="BJ21" s="32">
        <v>8</v>
      </c>
      <c r="BK21" s="32">
        <v>15</v>
      </c>
      <c r="BL21" s="32">
        <v>22</v>
      </c>
      <c r="BM21" s="77">
        <v>29</v>
      </c>
      <c r="BN21" s="78">
        <v>30</v>
      </c>
      <c r="BO21" s="4"/>
      <c r="BP21" s="4"/>
      <c r="BQ21" s="4"/>
      <c r="BR21" s="4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4"/>
      <c r="N22" s="17" t="s">
        <v>25</v>
      </c>
      <c r="O22" s="17" t="s">
        <v>26</v>
      </c>
      <c r="P22" s="17" t="s">
        <v>25</v>
      </c>
      <c r="Q22" s="17" t="s">
        <v>26</v>
      </c>
      <c r="R22" s="17" t="s">
        <v>25</v>
      </c>
      <c r="S22" s="17" t="s">
        <v>26</v>
      </c>
      <c r="T22" s="17" t="s">
        <v>25</v>
      </c>
      <c r="U22" s="17" t="s">
        <v>26</v>
      </c>
      <c r="V22" s="17" t="s">
        <v>25</v>
      </c>
      <c r="W22" s="17" t="s">
        <v>26</v>
      </c>
      <c r="X22" s="17" t="s">
        <v>25</v>
      </c>
      <c r="Y22" s="17" t="s">
        <v>26</v>
      </c>
      <c r="Z22" s="17" t="s">
        <v>25</v>
      </c>
      <c r="AA22" s="17" t="s">
        <v>26</v>
      </c>
      <c r="AB22" s="17" t="s">
        <v>25</v>
      </c>
      <c r="AC22" s="17" t="s">
        <v>26</v>
      </c>
      <c r="AD22" s="17" t="s">
        <v>25</v>
      </c>
      <c r="AE22" s="17" t="s">
        <v>26</v>
      </c>
      <c r="AF22" s="17" t="s">
        <v>25</v>
      </c>
      <c r="AG22" s="17" t="s">
        <v>26</v>
      </c>
      <c r="AH22" s="17" t="s">
        <v>25</v>
      </c>
      <c r="AI22" s="52" t="s">
        <v>26</v>
      </c>
      <c r="AJ22" s="53" t="s">
        <v>25</v>
      </c>
      <c r="AK22" s="17" t="s">
        <v>26</v>
      </c>
      <c r="AL22" s="17" t="s">
        <v>25</v>
      </c>
      <c r="AM22" s="17" t="s">
        <v>26</v>
      </c>
      <c r="AN22" s="17" t="s">
        <v>25</v>
      </c>
      <c r="AO22" s="17" t="s">
        <v>26</v>
      </c>
      <c r="AP22" s="17" t="s">
        <v>25</v>
      </c>
      <c r="AQ22" s="17" t="s">
        <v>26</v>
      </c>
      <c r="AR22" s="17" t="s">
        <v>25</v>
      </c>
      <c r="AS22" s="17" t="s">
        <v>26</v>
      </c>
      <c r="AT22" s="17" t="s">
        <v>25</v>
      </c>
      <c r="AU22" s="17" t="s">
        <v>26</v>
      </c>
      <c r="AV22" s="17" t="s">
        <v>25</v>
      </c>
      <c r="AW22" s="17" t="s">
        <v>26</v>
      </c>
      <c r="AX22" s="17" t="s">
        <v>25</v>
      </c>
      <c r="AY22" s="17" t="s">
        <v>26</v>
      </c>
      <c r="AZ22" s="17" t="s">
        <v>25</v>
      </c>
      <c r="BA22" s="17" t="s">
        <v>26</v>
      </c>
      <c r="BB22" s="17" t="s">
        <v>25</v>
      </c>
      <c r="BC22" s="17" t="s">
        <v>26</v>
      </c>
      <c r="BD22" s="17" t="s">
        <v>25</v>
      </c>
      <c r="BE22" s="17" t="s">
        <v>26</v>
      </c>
      <c r="BF22" s="17" t="s">
        <v>25</v>
      </c>
      <c r="BG22" s="17" t="s">
        <v>26</v>
      </c>
      <c r="BH22" s="17" t="s">
        <v>25</v>
      </c>
      <c r="BI22" s="17" t="s">
        <v>26</v>
      </c>
      <c r="BJ22" s="17" t="s">
        <v>25</v>
      </c>
      <c r="BK22" s="17" t="s">
        <v>26</v>
      </c>
      <c r="BL22" s="17" t="s">
        <v>25</v>
      </c>
      <c r="BM22" s="17" t="s">
        <v>26</v>
      </c>
      <c r="BN22" s="17" t="s">
        <v>25</v>
      </c>
      <c r="BO22" s="4"/>
      <c r="BP22" s="4"/>
      <c r="BQ22" s="4"/>
      <c r="BR22" s="4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43" t="s">
        <v>27</v>
      </c>
      <c r="N23" s="115"/>
      <c r="O23" s="115"/>
      <c r="P23" s="115"/>
      <c r="Q23" s="115">
        <v>16</v>
      </c>
      <c r="R23" s="115"/>
      <c r="S23" s="115"/>
      <c r="T23" s="115"/>
      <c r="U23" s="133"/>
      <c r="V23" s="135"/>
      <c r="W23" s="115"/>
      <c r="X23" s="115"/>
      <c r="Y23" s="115"/>
      <c r="Z23" s="115"/>
      <c r="AA23" s="115"/>
      <c r="AB23" s="115"/>
      <c r="AC23" s="137"/>
      <c r="AD23" s="137" t="s">
        <v>28</v>
      </c>
      <c r="AE23" s="39" t="s">
        <v>28</v>
      </c>
      <c r="AF23" s="137" t="s">
        <v>29</v>
      </c>
      <c r="AG23" s="137" t="s">
        <v>29</v>
      </c>
      <c r="AH23" s="137" t="s">
        <v>29</v>
      </c>
      <c r="AI23" s="54" t="s">
        <v>28</v>
      </c>
      <c r="AJ23" s="139"/>
      <c r="AK23" s="115"/>
      <c r="AL23" s="115"/>
      <c r="AM23" s="115"/>
      <c r="AN23" s="115">
        <v>18</v>
      </c>
      <c r="AO23" s="115"/>
      <c r="AP23" s="115"/>
      <c r="AQ23" s="133"/>
      <c r="AR23" s="13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 t="s">
        <v>28</v>
      </c>
      <c r="BC23" s="115" t="s">
        <v>28</v>
      </c>
      <c r="BD23" s="115" t="s">
        <v>28</v>
      </c>
      <c r="BE23" s="72" t="s">
        <v>28</v>
      </c>
      <c r="BF23" s="115" t="s">
        <v>29</v>
      </c>
      <c r="BG23" s="115" t="s">
        <v>29</v>
      </c>
      <c r="BH23" s="115" t="s">
        <v>29</v>
      </c>
      <c r="BI23" s="115" t="s">
        <v>29</v>
      </c>
      <c r="BJ23" s="115" t="s">
        <v>29</v>
      </c>
      <c r="BK23" s="115" t="s">
        <v>29</v>
      </c>
      <c r="BL23" s="115" t="s">
        <v>29</v>
      </c>
      <c r="BM23" s="117" t="s">
        <v>29</v>
      </c>
      <c r="BN23" s="72" t="s">
        <v>29</v>
      </c>
      <c r="BO23" s="4"/>
      <c r="BP23" s="4"/>
      <c r="BQ23" s="4"/>
      <c r="BR23" s="4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16"/>
      <c r="N24" s="116"/>
      <c r="O24" s="116"/>
      <c r="P24" s="116"/>
      <c r="Q24" s="116"/>
      <c r="R24" s="116"/>
      <c r="S24" s="116"/>
      <c r="T24" s="116"/>
      <c r="U24" s="134"/>
      <c r="V24" s="136"/>
      <c r="W24" s="116"/>
      <c r="X24" s="116"/>
      <c r="Y24" s="116"/>
      <c r="Z24" s="116"/>
      <c r="AA24" s="116"/>
      <c r="AB24" s="116"/>
      <c r="AC24" s="138"/>
      <c r="AD24" s="138"/>
      <c r="AE24" s="40" t="s">
        <v>29</v>
      </c>
      <c r="AF24" s="138"/>
      <c r="AG24" s="138"/>
      <c r="AH24" s="138"/>
      <c r="AI24" s="55" t="s">
        <v>29</v>
      </c>
      <c r="AJ24" s="140"/>
      <c r="AK24" s="116"/>
      <c r="AL24" s="116"/>
      <c r="AM24" s="116"/>
      <c r="AN24" s="116"/>
      <c r="AO24" s="116"/>
      <c r="AP24" s="116"/>
      <c r="AQ24" s="134"/>
      <c r="AR24" s="13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73" t="s">
        <v>29</v>
      </c>
      <c r="BF24" s="116"/>
      <c r="BG24" s="116"/>
      <c r="BH24" s="116"/>
      <c r="BI24" s="116"/>
      <c r="BJ24" s="116"/>
      <c r="BK24" s="116"/>
      <c r="BL24" s="116"/>
      <c r="BM24" s="118"/>
      <c r="BN24" s="79"/>
      <c r="BO24" s="4"/>
      <c r="BP24" s="4"/>
      <c r="BQ24" s="4"/>
      <c r="BR24" s="4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20.2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8" t="s">
        <v>30</v>
      </c>
      <c r="N25" s="18"/>
      <c r="O25" s="19"/>
      <c r="P25" s="20"/>
      <c r="Q25" s="20"/>
      <c r="R25" s="14"/>
      <c r="S25" s="19" t="s">
        <v>31</v>
      </c>
      <c r="T25" s="18"/>
      <c r="U25" s="20"/>
      <c r="V25" s="20"/>
      <c r="W25" s="20"/>
      <c r="X25" s="20"/>
      <c r="Y25" s="20"/>
      <c r="Z25" s="20" t="s">
        <v>28</v>
      </c>
      <c r="AA25" s="19" t="s">
        <v>32</v>
      </c>
      <c r="AB25" s="18"/>
      <c r="AC25" s="20"/>
      <c r="AD25" s="41"/>
      <c r="AE25" s="41"/>
      <c r="AF25" s="20"/>
      <c r="AG25" s="19"/>
      <c r="AH25" s="18"/>
      <c r="AI25" s="18"/>
      <c r="AJ25" s="18"/>
      <c r="AK25" s="20"/>
      <c r="AL25" s="20"/>
      <c r="AM25" s="20"/>
      <c r="AN25" s="20"/>
      <c r="AO25" s="20"/>
      <c r="AP25" s="20"/>
      <c r="AQ25" s="20"/>
      <c r="AR25" s="20"/>
      <c r="AS25" s="21"/>
      <c r="AT25" s="21" t="s">
        <v>29</v>
      </c>
      <c r="AU25" s="19" t="s">
        <v>33</v>
      </c>
      <c r="AV25" s="20"/>
      <c r="AW25" s="20"/>
      <c r="AX25" s="21"/>
      <c r="AY25" s="21"/>
      <c r="AZ25" s="20"/>
      <c r="BA25" s="4"/>
      <c r="BB25" s="4"/>
      <c r="BC25" s="4"/>
      <c r="BD25" s="4"/>
      <c r="BE25" s="4"/>
      <c r="BF25" s="4"/>
      <c r="BG25" s="20"/>
      <c r="BH25" s="20"/>
      <c r="BI25" s="20"/>
      <c r="BJ25" s="25"/>
      <c r="BK25" s="25"/>
      <c r="BL25" s="25"/>
      <c r="BM25" s="10"/>
      <c r="BN25" s="10"/>
      <c r="BO25" s="4"/>
      <c r="BP25" s="4"/>
      <c r="BQ25" s="4"/>
      <c r="BR25" s="4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1"/>
      <c r="N26" s="20"/>
      <c r="O26" s="20"/>
      <c r="P26" s="20"/>
      <c r="Q26" s="20"/>
      <c r="R26" s="20"/>
      <c r="S26" s="205"/>
      <c r="T26" s="127"/>
      <c r="U26" s="127"/>
      <c r="V26" s="127"/>
      <c r="W26" s="127"/>
      <c r="X26" s="127"/>
      <c r="Y26" s="127"/>
      <c r="Z26" s="21"/>
      <c r="AA26" s="19"/>
      <c r="AB26" s="20"/>
      <c r="AC26" s="20"/>
      <c r="AD26" s="20"/>
      <c r="AE26" s="19"/>
      <c r="AF26" s="20"/>
      <c r="AG26" s="20"/>
      <c r="AH26" s="20"/>
      <c r="AI26" s="20"/>
      <c r="AJ26" s="20"/>
      <c r="AK26" s="20"/>
      <c r="AL26" s="21"/>
      <c r="AM26" s="19"/>
      <c r="AN26" s="20"/>
      <c r="AO26" s="20"/>
      <c r="AP26" s="21"/>
      <c r="AQ26" s="20"/>
      <c r="AR26" s="20"/>
      <c r="AS26" s="20"/>
      <c r="AT26" s="20"/>
      <c r="AU26" s="205"/>
      <c r="AV26" s="127"/>
      <c r="AW26" s="127"/>
      <c r="AX26" s="127"/>
      <c r="AY26" s="127"/>
      <c r="AZ26" s="20"/>
      <c r="BA26" s="4"/>
      <c r="BB26" s="4"/>
      <c r="BC26" s="4"/>
      <c r="BD26" s="4"/>
      <c r="BE26" s="4"/>
      <c r="BF26" s="4"/>
      <c r="BG26" s="20"/>
      <c r="BH26" s="20"/>
      <c r="BI26" s="20"/>
      <c r="BJ26" s="25"/>
      <c r="BK26" s="25"/>
      <c r="BL26" s="25"/>
      <c r="BM26" s="10"/>
      <c r="BN26" s="10"/>
      <c r="BO26" s="4"/>
      <c r="BP26" s="4"/>
      <c r="BQ26" s="4"/>
      <c r="BR26" s="4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21"/>
      <c r="N27" s="20"/>
      <c r="O27" s="20"/>
      <c r="P27" s="20"/>
      <c r="Q27" s="20"/>
      <c r="R27" s="20"/>
      <c r="S27" s="19"/>
      <c r="T27" s="20"/>
      <c r="U27" s="20"/>
      <c r="V27" s="20"/>
      <c r="W27" s="20"/>
      <c r="X27" s="20"/>
      <c r="Y27" s="20"/>
      <c r="Z27" s="20"/>
      <c r="AA27" s="19"/>
      <c r="AB27" s="20"/>
      <c r="AC27" s="20"/>
      <c r="AD27" s="42"/>
      <c r="AE27" s="43"/>
      <c r="AF27" s="20"/>
      <c r="AG27" s="20"/>
      <c r="AH27" s="20"/>
      <c r="AI27" s="20"/>
      <c r="AJ27" s="20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20"/>
      <c r="AY27" s="20"/>
      <c r="AZ27" s="20"/>
      <c r="BA27" s="42"/>
      <c r="BB27" s="43"/>
      <c r="BC27" s="69"/>
      <c r="BD27" s="69"/>
      <c r="BE27" s="42"/>
      <c r="BF27" s="21"/>
      <c r="BG27" s="25"/>
      <c r="BH27" s="25"/>
      <c r="BI27" s="25"/>
      <c r="BJ27" s="25"/>
      <c r="BK27" s="25"/>
      <c r="BL27" s="25"/>
      <c r="BM27" s="10"/>
      <c r="BN27" s="10"/>
      <c r="BO27" s="4"/>
      <c r="BP27" s="4"/>
      <c r="BQ27" s="4"/>
      <c r="BR27" s="4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155" t="s">
        <v>34</v>
      </c>
      <c r="B28" s="157" t="s">
        <v>35</v>
      </c>
      <c r="C28" s="146" t="s">
        <v>36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3"/>
      <c r="O28" s="144" t="s">
        <v>37</v>
      </c>
      <c r="P28" s="145" t="s">
        <v>38</v>
      </c>
      <c r="Q28" s="206" t="s">
        <v>39</v>
      </c>
      <c r="R28" s="171"/>
      <c r="S28" s="171"/>
      <c r="T28" s="171"/>
      <c r="U28" s="171"/>
      <c r="V28" s="171"/>
      <c r="W28" s="171"/>
      <c r="X28" s="171"/>
      <c r="Y28" s="44"/>
      <c r="Z28" s="207" t="s">
        <v>40</v>
      </c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2"/>
      <c r="AU28" s="62"/>
      <c r="AV28" s="207" t="s">
        <v>41</v>
      </c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2"/>
      <c r="BQ28" s="80"/>
      <c r="BR28" s="8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142"/>
      <c r="B29" s="124"/>
      <c r="C29" s="121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4"/>
      <c r="O29" s="121"/>
      <c r="P29" s="124"/>
      <c r="Q29" s="128" t="s">
        <v>42</v>
      </c>
      <c r="R29" s="123"/>
      <c r="S29" s="128" t="s">
        <v>43</v>
      </c>
      <c r="T29" s="123"/>
      <c r="U29" s="128" t="s">
        <v>44</v>
      </c>
      <c r="V29" s="123"/>
      <c r="W29" s="128" t="s">
        <v>45</v>
      </c>
      <c r="X29" s="123"/>
      <c r="Y29" s="141" t="s">
        <v>46</v>
      </c>
      <c r="Z29" s="119" t="s">
        <v>47</v>
      </c>
      <c r="AA29" s="120"/>
      <c r="AB29" s="208" t="s">
        <v>48</v>
      </c>
      <c r="AC29" s="171"/>
      <c r="AD29" s="171"/>
      <c r="AE29" s="171"/>
      <c r="AF29" s="171"/>
      <c r="AG29" s="171"/>
      <c r="AH29" s="171"/>
      <c r="AI29" s="172"/>
      <c r="AJ29" s="119" t="s">
        <v>49</v>
      </c>
      <c r="AK29" s="120"/>
      <c r="AL29" s="33"/>
      <c r="AM29" s="122" t="s">
        <v>50</v>
      </c>
      <c r="AN29" s="123"/>
      <c r="AO29" s="128" t="s">
        <v>51</v>
      </c>
      <c r="AP29" s="129"/>
      <c r="AQ29" s="131" t="s">
        <v>52</v>
      </c>
      <c r="AR29" s="129"/>
      <c r="AS29" s="129"/>
      <c r="AT29" s="123"/>
      <c r="AU29" s="141" t="s">
        <v>53</v>
      </c>
      <c r="AV29" s="122" t="s">
        <v>47</v>
      </c>
      <c r="AW29" s="123"/>
      <c r="AX29" s="209" t="s">
        <v>48</v>
      </c>
      <c r="AY29" s="171"/>
      <c r="AZ29" s="171"/>
      <c r="BA29" s="171"/>
      <c r="BB29" s="171"/>
      <c r="BC29" s="171"/>
      <c r="BD29" s="171"/>
      <c r="BE29" s="172"/>
      <c r="BF29" s="122" t="s">
        <v>49</v>
      </c>
      <c r="BG29" s="123"/>
      <c r="BH29" s="46"/>
      <c r="BI29" s="122" t="s">
        <v>50</v>
      </c>
      <c r="BJ29" s="123"/>
      <c r="BK29" s="128" t="s">
        <v>51</v>
      </c>
      <c r="BL29" s="129"/>
      <c r="BM29" s="131" t="s">
        <v>52</v>
      </c>
      <c r="BN29" s="129"/>
      <c r="BO29" s="129"/>
      <c r="BP29" s="123"/>
      <c r="BQ29" s="210"/>
      <c r="BR29" s="124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142"/>
      <c r="B30" s="124"/>
      <c r="C30" s="121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4"/>
      <c r="O30" s="121"/>
      <c r="P30" s="124"/>
      <c r="Q30" s="121"/>
      <c r="R30" s="124"/>
      <c r="S30" s="121"/>
      <c r="T30" s="124"/>
      <c r="U30" s="121"/>
      <c r="V30" s="124"/>
      <c r="W30" s="121"/>
      <c r="X30" s="124"/>
      <c r="Y30" s="142"/>
      <c r="Z30" s="121"/>
      <c r="AA30" s="120"/>
      <c r="AB30" s="128" t="s">
        <v>47</v>
      </c>
      <c r="AC30" s="123"/>
      <c r="AD30" s="208" t="s">
        <v>54</v>
      </c>
      <c r="AE30" s="171"/>
      <c r="AF30" s="171"/>
      <c r="AG30" s="171"/>
      <c r="AH30" s="171"/>
      <c r="AI30" s="172"/>
      <c r="AJ30" s="121"/>
      <c r="AK30" s="120"/>
      <c r="AL30" s="45"/>
      <c r="AM30" s="127"/>
      <c r="AN30" s="124"/>
      <c r="AO30" s="121"/>
      <c r="AP30" s="127"/>
      <c r="AQ30" s="130"/>
      <c r="AR30" s="125"/>
      <c r="AS30" s="125"/>
      <c r="AT30" s="126"/>
      <c r="AU30" s="142"/>
      <c r="AV30" s="120"/>
      <c r="AW30" s="124"/>
      <c r="AX30" s="119" t="s">
        <v>47</v>
      </c>
      <c r="AY30" s="120"/>
      <c r="AZ30" s="209" t="s">
        <v>55</v>
      </c>
      <c r="BA30" s="171"/>
      <c r="BB30" s="171"/>
      <c r="BC30" s="171"/>
      <c r="BD30" s="171"/>
      <c r="BE30" s="172"/>
      <c r="BF30" s="120"/>
      <c r="BG30" s="124"/>
      <c r="BH30" s="46"/>
      <c r="BI30" s="127"/>
      <c r="BJ30" s="124"/>
      <c r="BK30" s="121"/>
      <c r="BL30" s="127"/>
      <c r="BM30" s="130"/>
      <c r="BN30" s="125"/>
      <c r="BO30" s="125"/>
      <c r="BP30" s="126"/>
      <c r="BQ30" s="210"/>
      <c r="BR30" s="124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142"/>
      <c r="B31" s="124"/>
      <c r="C31" s="121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4"/>
      <c r="O31" s="121"/>
      <c r="P31" s="124"/>
      <c r="Q31" s="121"/>
      <c r="R31" s="124"/>
      <c r="S31" s="121"/>
      <c r="T31" s="124"/>
      <c r="U31" s="121"/>
      <c r="V31" s="124"/>
      <c r="W31" s="121"/>
      <c r="X31" s="124"/>
      <c r="Y31" s="142"/>
      <c r="Z31" s="121"/>
      <c r="AA31" s="120"/>
      <c r="AB31" s="121"/>
      <c r="AC31" s="124"/>
      <c r="AD31" s="158" t="s">
        <v>56</v>
      </c>
      <c r="AE31" s="124"/>
      <c r="AF31" s="119" t="s">
        <v>57</v>
      </c>
      <c r="AG31" s="124"/>
      <c r="AH31" s="119" t="s">
        <v>58</v>
      </c>
      <c r="AI31" s="124"/>
      <c r="AJ31" s="121"/>
      <c r="AK31" s="120"/>
      <c r="AL31" s="45"/>
      <c r="AM31" s="127"/>
      <c r="AN31" s="124"/>
      <c r="AO31" s="121"/>
      <c r="AP31" s="127"/>
      <c r="AQ31" s="132" t="s">
        <v>59</v>
      </c>
      <c r="AR31" s="124"/>
      <c r="AS31" s="132" t="s">
        <v>60</v>
      </c>
      <c r="AT31" s="124"/>
      <c r="AU31" s="142"/>
      <c r="AV31" s="120"/>
      <c r="AW31" s="124"/>
      <c r="AX31" s="121"/>
      <c r="AY31" s="120"/>
      <c r="AZ31" s="144" t="s">
        <v>56</v>
      </c>
      <c r="BA31" s="123"/>
      <c r="BB31" s="119" t="s">
        <v>57</v>
      </c>
      <c r="BC31" s="124"/>
      <c r="BD31" s="119" t="s">
        <v>58</v>
      </c>
      <c r="BE31" s="124"/>
      <c r="BF31" s="120"/>
      <c r="BG31" s="124"/>
      <c r="BH31" s="46"/>
      <c r="BI31" s="127"/>
      <c r="BJ31" s="124"/>
      <c r="BK31" s="121"/>
      <c r="BL31" s="127"/>
      <c r="BM31" s="128" t="s">
        <v>59</v>
      </c>
      <c r="BN31" s="123"/>
      <c r="BO31" s="119" t="s">
        <v>60</v>
      </c>
      <c r="BP31" s="127"/>
      <c r="BQ31" s="201" t="s">
        <v>61</v>
      </c>
      <c r="BR31" s="124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142"/>
      <c r="B32" s="124"/>
      <c r="C32" s="121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4"/>
      <c r="O32" s="121"/>
      <c r="P32" s="124"/>
      <c r="Q32" s="121"/>
      <c r="R32" s="124"/>
      <c r="S32" s="121"/>
      <c r="T32" s="124"/>
      <c r="U32" s="121"/>
      <c r="V32" s="124"/>
      <c r="W32" s="121"/>
      <c r="X32" s="124"/>
      <c r="Y32" s="142"/>
      <c r="Z32" s="121"/>
      <c r="AA32" s="120"/>
      <c r="AB32" s="121"/>
      <c r="AC32" s="124"/>
      <c r="AD32" s="127"/>
      <c r="AE32" s="124"/>
      <c r="AF32" s="121"/>
      <c r="AG32" s="124"/>
      <c r="AH32" s="121"/>
      <c r="AI32" s="124"/>
      <c r="AJ32" s="121"/>
      <c r="AK32" s="120"/>
      <c r="AL32" s="45"/>
      <c r="AM32" s="127"/>
      <c r="AN32" s="124"/>
      <c r="AO32" s="121"/>
      <c r="AP32" s="127"/>
      <c r="AQ32" s="121"/>
      <c r="AR32" s="124"/>
      <c r="AS32" s="121"/>
      <c r="AT32" s="124"/>
      <c r="AU32" s="142"/>
      <c r="AV32" s="120"/>
      <c r="AW32" s="124"/>
      <c r="AX32" s="121"/>
      <c r="AY32" s="120"/>
      <c r="AZ32" s="121"/>
      <c r="BA32" s="124"/>
      <c r="BB32" s="121"/>
      <c r="BC32" s="124"/>
      <c r="BD32" s="121"/>
      <c r="BE32" s="124"/>
      <c r="BF32" s="120"/>
      <c r="BG32" s="124"/>
      <c r="BH32" s="46"/>
      <c r="BI32" s="127"/>
      <c r="BJ32" s="124"/>
      <c r="BK32" s="121"/>
      <c r="BL32" s="127"/>
      <c r="BM32" s="121"/>
      <c r="BN32" s="124"/>
      <c r="BO32" s="121"/>
      <c r="BP32" s="127"/>
      <c r="BQ32" s="82"/>
      <c r="BR32" s="83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156"/>
      <c r="B33" s="124"/>
      <c r="C33" s="121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4"/>
      <c r="O33" s="121"/>
      <c r="P33" s="124"/>
      <c r="Q33" s="121"/>
      <c r="R33" s="124"/>
      <c r="S33" s="121"/>
      <c r="T33" s="124"/>
      <c r="U33" s="121"/>
      <c r="V33" s="124"/>
      <c r="W33" s="121"/>
      <c r="X33" s="124"/>
      <c r="Y33" s="142"/>
      <c r="Z33" s="121"/>
      <c r="AA33" s="120"/>
      <c r="AB33" s="130"/>
      <c r="AC33" s="126"/>
      <c r="AD33" s="127"/>
      <c r="AE33" s="124"/>
      <c r="AF33" s="121"/>
      <c r="AG33" s="124"/>
      <c r="AH33" s="121"/>
      <c r="AI33" s="124"/>
      <c r="AJ33" s="121"/>
      <c r="AK33" s="120"/>
      <c r="AL33" s="56"/>
      <c r="AM33" s="125"/>
      <c r="AN33" s="126"/>
      <c r="AO33" s="130"/>
      <c r="AP33" s="125"/>
      <c r="AQ33" s="130"/>
      <c r="AR33" s="126"/>
      <c r="AS33" s="130"/>
      <c r="AT33" s="126"/>
      <c r="AU33" s="142"/>
      <c r="AV33" s="125"/>
      <c r="AW33" s="126"/>
      <c r="AX33" s="130"/>
      <c r="AY33" s="125"/>
      <c r="AZ33" s="130"/>
      <c r="BA33" s="126"/>
      <c r="BB33" s="130"/>
      <c r="BC33" s="126"/>
      <c r="BD33" s="121"/>
      <c r="BE33" s="124"/>
      <c r="BF33" s="125"/>
      <c r="BG33" s="126"/>
      <c r="BH33" s="46"/>
      <c r="BI33" s="125"/>
      <c r="BJ33" s="126"/>
      <c r="BK33" s="130"/>
      <c r="BL33" s="125"/>
      <c r="BM33" s="130"/>
      <c r="BN33" s="126"/>
      <c r="BO33" s="130"/>
      <c r="BP33" s="125"/>
      <c r="BQ33" s="84"/>
      <c r="BR33" s="85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02" t="s">
        <v>62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2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40.5" customHeight="1">
      <c r="A35" s="6">
        <v>1</v>
      </c>
      <c r="B35" s="7" t="s">
        <v>63</v>
      </c>
      <c r="C35" s="203" t="s">
        <v>64</v>
      </c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189"/>
      <c r="O35" s="162">
        <v>6</v>
      </c>
      <c r="P35" s="149"/>
      <c r="Q35" s="163">
        <f t="shared" ref="Q35:Q49" si="0">O35*30</f>
        <v>180</v>
      </c>
      <c r="R35" s="149"/>
      <c r="S35" s="162">
        <f t="shared" ref="S35:S49" si="1">W35</f>
        <v>180</v>
      </c>
      <c r="T35" s="149"/>
      <c r="U35" s="162"/>
      <c r="V35" s="149"/>
      <c r="W35" s="162">
        <f t="shared" ref="W35:W49" si="2">Z35+AV35</f>
        <v>180</v>
      </c>
      <c r="X35" s="149"/>
      <c r="Y35" s="47">
        <v>3</v>
      </c>
      <c r="Z35" s="162">
        <f t="shared" ref="Z35:Z49" si="3">Y35*30</f>
        <v>90</v>
      </c>
      <c r="AA35" s="149"/>
      <c r="AB35" s="162">
        <f t="shared" ref="AB35:AB49" si="4">AD35+AF35+AH35</f>
        <v>32</v>
      </c>
      <c r="AC35" s="149"/>
      <c r="AD35" s="162">
        <v>16</v>
      </c>
      <c r="AE35" s="149"/>
      <c r="AF35" s="162"/>
      <c r="AG35" s="149"/>
      <c r="AH35" s="162">
        <v>16</v>
      </c>
      <c r="AI35" s="149"/>
      <c r="AJ35" s="162">
        <f t="shared" ref="AJ35:AJ49" si="5">Z35-AB35</f>
        <v>58</v>
      </c>
      <c r="AK35" s="149"/>
      <c r="AL35" s="57">
        <f t="shared" ref="AL35:AL50" si="6">AJ35/Z35*100</f>
        <v>64.444444444444443</v>
      </c>
      <c r="AM35" s="163"/>
      <c r="AN35" s="149"/>
      <c r="AO35" s="162"/>
      <c r="AP35" s="149"/>
      <c r="AQ35" s="162"/>
      <c r="AR35" s="149"/>
      <c r="AS35" s="162" t="s">
        <v>65</v>
      </c>
      <c r="AT35" s="149"/>
      <c r="AU35" s="47">
        <v>3</v>
      </c>
      <c r="AV35" s="162">
        <f t="shared" ref="AV35:AV49" si="7">AU35*30</f>
        <v>90</v>
      </c>
      <c r="AW35" s="149"/>
      <c r="AX35" s="162">
        <f t="shared" ref="AX35:AX49" si="8">AZ35+BB35+BD35</f>
        <v>30</v>
      </c>
      <c r="AY35" s="165"/>
      <c r="AZ35" s="162">
        <v>14</v>
      </c>
      <c r="BA35" s="149"/>
      <c r="BB35" s="162"/>
      <c r="BC35" s="149"/>
      <c r="BD35" s="162">
        <v>16</v>
      </c>
      <c r="BE35" s="149"/>
      <c r="BF35" s="162">
        <f t="shared" ref="BF35:BF49" si="9">AV35-AX35</f>
        <v>60</v>
      </c>
      <c r="BG35" s="149"/>
      <c r="BH35" s="57">
        <f t="shared" ref="BH35:BH49" si="10">BF35/AV35*100</f>
        <v>66.6666666666667</v>
      </c>
      <c r="BI35" s="163"/>
      <c r="BJ35" s="149"/>
      <c r="BK35" s="162"/>
      <c r="BL35" s="136"/>
      <c r="BM35" s="162"/>
      <c r="BN35" s="149"/>
      <c r="BO35" s="162" t="s">
        <v>66</v>
      </c>
      <c r="BP35" s="136"/>
      <c r="BQ35" s="200" t="s">
        <v>67</v>
      </c>
      <c r="BR35" s="189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42" customHeight="1">
      <c r="A36" s="6">
        <v>2</v>
      </c>
      <c r="B36" s="7" t="s">
        <v>68</v>
      </c>
      <c r="C36" s="164" t="s">
        <v>69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2">
        <v>5</v>
      </c>
      <c r="P36" s="149"/>
      <c r="Q36" s="163">
        <f t="shared" si="0"/>
        <v>150</v>
      </c>
      <c r="R36" s="149"/>
      <c r="S36" s="162">
        <f t="shared" si="1"/>
        <v>150</v>
      </c>
      <c r="T36" s="149"/>
      <c r="U36" s="162"/>
      <c r="V36" s="149"/>
      <c r="W36" s="162">
        <f t="shared" si="2"/>
        <v>150</v>
      </c>
      <c r="X36" s="149"/>
      <c r="Y36" s="47">
        <v>2</v>
      </c>
      <c r="Z36" s="162">
        <f t="shared" si="3"/>
        <v>60</v>
      </c>
      <c r="AA36" s="149"/>
      <c r="AB36" s="162">
        <f t="shared" si="4"/>
        <v>20</v>
      </c>
      <c r="AC36" s="149"/>
      <c r="AD36" s="162">
        <v>4</v>
      </c>
      <c r="AE36" s="149"/>
      <c r="AF36" s="162"/>
      <c r="AG36" s="149"/>
      <c r="AH36" s="162">
        <v>16</v>
      </c>
      <c r="AI36" s="149"/>
      <c r="AJ36" s="162">
        <f t="shared" si="5"/>
        <v>40</v>
      </c>
      <c r="AK36" s="149"/>
      <c r="AL36" s="57">
        <f t="shared" si="6"/>
        <v>66.6666666666667</v>
      </c>
      <c r="AM36" s="163"/>
      <c r="AN36" s="149"/>
      <c r="AO36" s="162"/>
      <c r="AP36" s="149"/>
      <c r="AQ36" s="162"/>
      <c r="AR36" s="149"/>
      <c r="AS36" s="162" t="s">
        <v>65</v>
      </c>
      <c r="AT36" s="149"/>
      <c r="AU36" s="47">
        <v>3</v>
      </c>
      <c r="AV36" s="162">
        <f t="shared" si="7"/>
        <v>90</v>
      </c>
      <c r="AW36" s="149"/>
      <c r="AX36" s="162">
        <f t="shared" si="8"/>
        <v>30</v>
      </c>
      <c r="AY36" s="165"/>
      <c r="AZ36" s="162"/>
      <c r="BA36" s="149"/>
      <c r="BB36" s="162"/>
      <c r="BC36" s="149"/>
      <c r="BD36" s="162">
        <v>30</v>
      </c>
      <c r="BE36" s="149"/>
      <c r="BF36" s="162">
        <f t="shared" si="9"/>
        <v>60</v>
      </c>
      <c r="BG36" s="149"/>
      <c r="BH36" s="57">
        <f t="shared" si="10"/>
        <v>66.6666666666667</v>
      </c>
      <c r="BI36" s="188"/>
      <c r="BJ36" s="189"/>
      <c r="BK36" s="162"/>
      <c r="BL36" s="136"/>
      <c r="BM36" s="162"/>
      <c r="BN36" s="149"/>
      <c r="BO36" s="162" t="s">
        <v>66</v>
      </c>
      <c r="BP36" s="136"/>
      <c r="BQ36" s="148" t="s">
        <v>70</v>
      </c>
      <c r="BR36" s="149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45" customHeight="1">
      <c r="A37" s="6">
        <v>3</v>
      </c>
      <c r="B37" s="97" t="s">
        <v>71</v>
      </c>
      <c r="C37" s="190" t="s">
        <v>72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4">
        <v>3</v>
      </c>
      <c r="P37" s="191"/>
      <c r="Q37" s="193">
        <f t="shared" si="0"/>
        <v>90</v>
      </c>
      <c r="R37" s="191"/>
      <c r="S37" s="194">
        <f t="shared" si="1"/>
        <v>90</v>
      </c>
      <c r="T37" s="191"/>
      <c r="U37" s="194"/>
      <c r="V37" s="191"/>
      <c r="W37" s="194">
        <f t="shared" si="2"/>
        <v>90</v>
      </c>
      <c r="X37" s="191"/>
      <c r="Y37" s="98">
        <v>3</v>
      </c>
      <c r="Z37" s="194">
        <f t="shared" si="3"/>
        <v>90</v>
      </c>
      <c r="AA37" s="191"/>
      <c r="AB37" s="194">
        <f t="shared" si="4"/>
        <v>30</v>
      </c>
      <c r="AC37" s="191"/>
      <c r="AD37" s="194">
        <v>24</v>
      </c>
      <c r="AE37" s="191"/>
      <c r="AF37" s="194"/>
      <c r="AG37" s="191"/>
      <c r="AH37" s="194">
        <v>6</v>
      </c>
      <c r="AI37" s="191"/>
      <c r="AJ37" s="194">
        <f t="shared" si="5"/>
        <v>60</v>
      </c>
      <c r="AK37" s="191"/>
      <c r="AL37" s="99">
        <f t="shared" si="6"/>
        <v>66.6666666666667</v>
      </c>
      <c r="AM37" s="193"/>
      <c r="AN37" s="191"/>
      <c r="AO37" s="194"/>
      <c r="AP37" s="191"/>
      <c r="AQ37" s="194"/>
      <c r="AR37" s="191"/>
      <c r="AS37" s="194" t="s">
        <v>65</v>
      </c>
      <c r="AT37" s="191"/>
      <c r="AU37" s="98"/>
      <c r="AV37" s="194">
        <f t="shared" si="7"/>
        <v>0</v>
      </c>
      <c r="AW37" s="191"/>
      <c r="AX37" s="194">
        <f t="shared" si="8"/>
        <v>0</v>
      </c>
      <c r="AY37" s="197"/>
      <c r="AZ37" s="194"/>
      <c r="BA37" s="191"/>
      <c r="BB37" s="194"/>
      <c r="BC37" s="191"/>
      <c r="BD37" s="194"/>
      <c r="BE37" s="191"/>
      <c r="BF37" s="194">
        <f t="shared" si="9"/>
        <v>0</v>
      </c>
      <c r="BG37" s="191"/>
      <c r="BH37" s="99" t="e">
        <f t="shared" si="10"/>
        <v>#DIV/0!</v>
      </c>
      <c r="BI37" s="193"/>
      <c r="BJ37" s="191"/>
      <c r="BK37" s="194"/>
      <c r="BL37" s="195"/>
      <c r="BM37" s="194"/>
      <c r="BN37" s="191"/>
      <c r="BO37" s="194"/>
      <c r="BP37" s="195"/>
      <c r="BQ37" s="199" t="s">
        <v>73</v>
      </c>
      <c r="BR37" s="195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5" customHeight="1">
      <c r="A38" s="6">
        <v>4</v>
      </c>
      <c r="B38" s="100" t="s">
        <v>74</v>
      </c>
      <c r="C38" s="190" t="s">
        <v>75</v>
      </c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4">
        <v>3</v>
      </c>
      <c r="P38" s="191"/>
      <c r="Q38" s="193">
        <f t="shared" si="0"/>
        <v>90</v>
      </c>
      <c r="R38" s="191"/>
      <c r="S38" s="194">
        <f t="shared" si="1"/>
        <v>90</v>
      </c>
      <c r="T38" s="191"/>
      <c r="U38" s="194"/>
      <c r="V38" s="191"/>
      <c r="W38" s="194">
        <f t="shared" si="2"/>
        <v>90</v>
      </c>
      <c r="X38" s="191"/>
      <c r="Y38" s="98"/>
      <c r="Z38" s="194">
        <f t="shared" si="3"/>
        <v>0</v>
      </c>
      <c r="AA38" s="191"/>
      <c r="AB38" s="194">
        <f t="shared" si="4"/>
        <v>0</v>
      </c>
      <c r="AC38" s="191"/>
      <c r="AD38" s="194"/>
      <c r="AE38" s="191"/>
      <c r="AF38" s="194"/>
      <c r="AG38" s="191"/>
      <c r="AH38" s="194"/>
      <c r="AI38" s="191"/>
      <c r="AJ38" s="194">
        <f t="shared" si="5"/>
        <v>0</v>
      </c>
      <c r="AK38" s="191"/>
      <c r="AL38" s="99" t="e">
        <f t="shared" si="6"/>
        <v>#DIV/0!</v>
      </c>
      <c r="AM38" s="193"/>
      <c r="AN38" s="191"/>
      <c r="AO38" s="194"/>
      <c r="AP38" s="191"/>
      <c r="AQ38" s="194"/>
      <c r="AR38" s="191"/>
      <c r="AS38" s="194"/>
      <c r="AT38" s="191"/>
      <c r="AU38" s="98">
        <v>3</v>
      </c>
      <c r="AV38" s="194">
        <f t="shared" si="7"/>
        <v>90</v>
      </c>
      <c r="AW38" s="191"/>
      <c r="AX38" s="194">
        <f t="shared" si="8"/>
        <v>30</v>
      </c>
      <c r="AY38" s="197"/>
      <c r="AZ38" s="194"/>
      <c r="BA38" s="191"/>
      <c r="BB38" s="194"/>
      <c r="BC38" s="191"/>
      <c r="BD38" s="194">
        <v>30</v>
      </c>
      <c r="BE38" s="191"/>
      <c r="BF38" s="194">
        <f t="shared" si="9"/>
        <v>60</v>
      </c>
      <c r="BG38" s="191"/>
      <c r="BH38" s="99">
        <f t="shared" si="10"/>
        <v>66.6666666666667</v>
      </c>
      <c r="BI38" s="193"/>
      <c r="BJ38" s="191"/>
      <c r="BK38" s="194"/>
      <c r="BL38" s="195"/>
      <c r="BM38" s="194"/>
      <c r="BN38" s="191"/>
      <c r="BO38" s="194" t="s">
        <v>66</v>
      </c>
      <c r="BP38" s="195"/>
      <c r="BQ38" s="190" t="s">
        <v>76</v>
      </c>
      <c r="BR38" s="19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45" customHeight="1">
      <c r="A39" s="6">
        <v>5</v>
      </c>
      <c r="B39" s="7" t="s">
        <v>77</v>
      </c>
      <c r="C39" s="164" t="s">
        <v>78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2">
        <v>3</v>
      </c>
      <c r="P39" s="149"/>
      <c r="Q39" s="163">
        <f t="shared" si="0"/>
        <v>90</v>
      </c>
      <c r="R39" s="149"/>
      <c r="S39" s="162">
        <f t="shared" si="1"/>
        <v>90</v>
      </c>
      <c r="T39" s="149"/>
      <c r="U39" s="162"/>
      <c r="V39" s="149"/>
      <c r="W39" s="162">
        <f t="shared" si="2"/>
        <v>90</v>
      </c>
      <c r="X39" s="149"/>
      <c r="Y39" s="47"/>
      <c r="Z39" s="162">
        <f t="shared" si="3"/>
        <v>0</v>
      </c>
      <c r="AA39" s="149"/>
      <c r="AB39" s="162">
        <f t="shared" si="4"/>
        <v>0</v>
      </c>
      <c r="AC39" s="149"/>
      <c r="AD39" s="162"/>
      <c r="AE39" s="149"/>
      <c r="AF39" s="162"/>
      <c r="AG39" s="149"/>
      <c r="AH39" s="162"/>
      <c r="AI39" s="149"/>
      <c r="AJ39" s="162">
        <f t="shared" si="5"/>
        <v>0</v>
      </c>
      <c r="AK39" s="149"/>
      <c r="AL39" s="57" t="e">
        <f t="shared" si="6"/>
        <v>#DIV/0!</v>
      </c>
      <c r="AM39" s="163"/>
      <c r="AN39" s="149"/>
      <c r="AO39" s="162"/>
      <c r="AP39" s="149"/>
      <c r="AQ39" s="162"/>
      <c r="AR39" s="149"/>
      <c r="AS39" s="162"/>
      <c r="AT39" s="149"/>
      <c r="AU39" s="47">
        <v>3</v>
      </c>
      <c r="AV39" s="162">
        <f t="shared" si="7"/>
        <v>90</v>
      </c>
      <c r="AW39" s="149"/>
      <c r="AX39" s="162">
        <f t="shared" si="8"/>
        <v>30</v>
      </c>
      <c r="AY39" s="165"/>
      <c r="AZ39" s="162">
        <v>8</v>
      </c>
      <c r="BA39" s="149"/>
      <c r="BB39" s="162"/>
      <c r="BC39" s="149"/>
      <c r="BD39" s="162">
        <v>22</v>
      </c>
      <c r="BE39" s="149"/>
      <c r="BF39" s="162">
        <f t="shared" si="9"/>
        <v>60</v>
      </c>
      <c r="BG39" s="149"/>
      <c r="BH39" s="57">
        <f t="shared" si="10"/>
        <v>66.6666666666667</v>
      </c>
      <c r="BI39" s="163"/>
      <c r="BJ39" s="149"/>
      <c r="BK39" s="162"/>
      <c r="BL39" s="136"/>
      <c r="BM39" s="162"/>
      <c r="BN39" s="149"/>
      <c r="BO39" s="162" t="s">
        <v>66</v>
      </c>
      <c r="BP39" s="136"/>
      <c r="BQ39" s="190" t="s">
        <v>79</v>
      </c>
      <c r="BR39" s="19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15" hidden="1" customHeight="1">
      <c r="A40" s="101"/>
      <c r="B40" s="7"/>
      <c r="C40" s="198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59"/>
      <c r="P40" s="124"/>
      <c r="Q40" s="160">
        <f t="shared" si="0"/>
        <v>0</v>
      </c>
      <c r="R40" s="124"/>
      <c r="S40" s="159">
        <f t="shared" si="1"/>
        <v>0</v>
      </c>
      <c r="T40" s="124"/>
      <c r="U40" s="159"/>
      <c r="V40" s="124"/>
      <c r="W40" s="159">
        <f t="shared" si="2"/>
        <v>0</v>
      </c>
      <c r="X40" s="124"/>
      <c r="Y40" s="48"/>
      <c r="Z40" s="159">
        <f t="shared" si="3"/>
        <v>0</v>
      </c>
      <c r="AA40" s="124"/>
      <c r="AB40" s="159">
        <f t="shared" si="4"/>
        <v>0</v>
      </c>
      <c r="AC40" s="124"/>
      <c r="AD40" s="159"/>
      <c r="AE40" s="124"/>
      <c r="AF40" s="159"/>
      <c r="AG40" s="124"/>
      <c r="AH40" s="159"/>
      <c r="AI40" s="124"/>
      <c r="AJ40" s="159">
        <f t="shared" si="5"/>
        <v>0</v>
      </c>
      <c r="AK40" s="124"/>
      <c r="AL40" s="58" t="e">
        <f t="shared" si="6"/>
        <v>#DIV/0!</v>
      </c>
      <c r="AM40" s="160"/>
      <c r="AN40" s="124"/>
      <c r="AO40" s="159"/>
      <c r="AP40" s="124"/>
      <c r="AQ40" s="159"/>
      <c r="AR40" s="124"/>
      <c r="AS40" s="159"/>
      <c r="AT40" s="124"/>
      <c r="AU40" s="48"/>
      <c r="AV40" s="159">
        <f t="shared" si="7"/>
        <v>0</v>
      </c>
      <c r="AW40" s="124"/>
      <c r="AX40" s="159">
        <f t="shared" si="8"/>
        <v>0</v>
      </c>
      <c r="AY40" s="120"/>
      <c r="AZ40" s="159"/>
      <c r="BA40" s="124"/>
      <c r="BB40" s="159"/>
      <c r="BC40" s="124"/>
      <c r="BD40" s="159"/>
      <c r="BE40" s="124"/>
      <c r="BF40" s="159">
        <f t="shared" si="9"/>
        <v>0</v>
      </c>
      <c r="BG40" s="124"/>
      <c r="BH40" s="58" t="e">
        <f t="shared" si="10"/>
        <v>#DIV/0!</v>
      </c>
      <c r="BI40" s="160"/>
      <c r="BJ40" s="124"/>
      <c r="BK40" s="159"/>
      <c r="BL40" s="161"/>
      <c r="BM40" s="159"/>
      <c r="BN40" s="124"/>
      <c r="BO40" s="159"/>
      <c r="BP40" s="161"/>
      <c r="BQ40" s="196"/>
      <c r="BR40" s="195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37" customHeight="1">
      <c r="A41" s="102">
        <v>6</v>
      </c>
      <c r="B41" s="7" t="s">
        <v>80</v>
      </c>
      <c r="C41" s="190" t="s">
        <v>81</v>
      </c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4">
        <v>3</v>
      </c>
      <c r="P41" s="191"/>
      <c r="Q41" s="193">
        <f t="shared" si="0"/>
        <v>90</v>
      </c>
      <c r="R41" s="191"/>
      <c r="S41" s="194">
        <f t="shared" si="1"/>
        <v>90</v>
      </c>
      <c r="T41" s="191"/>
      <c r="U41" s="194"/>
      <c r="V41" s="191"/>
      <c r="W41" s="194">
        <f t="shared" si="2"/>
        <v>90</v>
      </c>
      <c r="X41" s="191"/>
      <c r="Y41" s="98"/>
      <c r="Z41" s="194">
        <f t="shared" si="3"/>
        <v>0</v>
      </c>
      <c r="AA41" s="191"/>
      <c r="AB41" s="194">
        <f t="shared" si="4"/>
        <v>0</v>
      </c>
      <c r="AC41" s="191"/>
      <c r="AD41" s="194"/>
      <c r="AE41" s="191"/>
      <c r="AF41" s="194"/>
      <c r="AG41" s="191"/>
      <c r="AH41" s="194"/>
      <c r="AI41" s="191"/>
      <c r="AJ41" s="194">
        <f t="shared" si="5"/>
        <v>0</v>
      </c>
      <c r="AK41" s="191"/>
      <c r="AL41" s="99" t="e">
        <f t="shared" si="6"/>
        <v>#DIV/0!</v>
      </c>
      <c r="AM41" s="193"/>
      <c r="AN41" s="191"/>
      <c r="AO41" s="194"/>
      <c r="AP41" s="191"/>
      <c r="AQ41" s="194"/>
      <c r="AR41" s="191"/>
      <c r="AS41" s="194"/>
      <c r="AT41" s="191"/>
      <c r="AU41" s="98">
        <v>3</v>
      </c>
      <c r="AV41" s="194">
        <f t="shared" si="7"/>
        <v>90</v>
      </c>
      <c r="AW41" s="191"/>
      <c r="AX41" s="194">
        <f t="shared" si="8"/>
        <v>30</v>
      </c>
      <c r="AY41" s="197"/>
      <c r="AZ41" s="194">
        <v>16</v>
      </c>
      <c r="BA41" s="191"/>
      <c r="BB41" s="194"/>
      <c r="BC41" s="191"/>
      <c r="BD41" s="194">
        <v>14</v>
      </c>
      <c r="BE41" s="191"/>
      <c r="BF41" s="194">
        <f t="shared" si="9"/>
        <v>60</v>
      </c>
      <c r="BG41" s="191"/>
      <c r="BH41" s="99">
        <f t="shared" si="10"/>
        <v>66.6666666666667</v>
      </c>
      <c r="BI41" s="193"/>
      <c r="BJ41" s="191"/>
      <c r="BK41" s="194"/>
      <c r="BL41" s="195"/>
      <c r="BM41" s="194"/>
      <c r="BN41" s="191"/>
      <c r="BO41" s="194" t="s">
        <v>66</v>
      </c>
      <c r="BP41" s="195"/>
      <c r="BQ41" s="148" t="s">
        <v>70</v>
      </c>
      <c r="BR41" s="149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47" customHeight="1">
      <c r="A42" s="6">
        <v>7</v>
      </c>
      <c r="B42" s="7" t="s">
        <v>82</v>
      </c>
      <c r="C42" s="164" t="s">
        <v>83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2">
        <v>3.5</v>
      </c>
      <c r="P42" s="149"/>
      <c r="Q42" s="163">
        <f t="shared" si="0"/>
        <v>105</v>
      </c>
      <c r="R42" s="149"/>
      <c r="S42" s="162">
        <f t="shared" si="1"/>
        <v>105</v>
      </c>
      <c r="T42" s="149"/>
      <c r="U42" s="162"/>
      <c r="V42" s="149"/>
      <c r="W42" s="162">
        <f t="shared" si="2"/>
        <v>105</v>
      </c>
      <c r="X42" s="149"/>
      <c r="Y42" s="47">
        <v>3.5</v>
      </c>
      <c r="Z42" s="162">
        <f t="shared" si="3"/>
        <v>105</v>
      </c>
      <c r="AA42" s="149"/>
      <c r="AB42" s="162">
        <f t="shared" si="4"/>
        <v>34</v>
      </c>
      <c r="AC42" s="149"/>
      <c r="AD42" s="162">
        <v>18</v>
      </c>
      <c r="AE42" s="149"/>
      <c r="AF42" s="162"/>
      <c r="AG42" s="149"/>
      <c r="AH42" s="162">
        <v>16</v>
      </c>
      <c r="AI42" s="149"/>
      <c r="AJ42" s="162">
        <f t="shared" si="5"/>
        <v>71</v>
      </c>
      <c r="AK42" s="149"/>
      <c r="AL42" s="57">
        <f t="shared" si="6"/>
        <v>67.619047619047606</v>
      </c>
      <c r="AM42" s="163"/>
      <c r="AN42" s="149"/>
      <c r="AO42" s="162"/>
      <c r="AP42" s="149"/>
      <c r="AQ42" s="162">
        <v>1</v>
      </c>
      <c r="AR42" s="149"/>
      <c r="AS42" s="162"/>
      <c r="AT42" s="149"/>
      <c r="AU42" s="47"/>
      <c r="AV42" s="162">
        <f t="shared" si="7"/>
        <v>0</v>
      </c>
      <c r="AW42" s="149"/>
      <c r="AX42" s="162">
        <f t="shared" si="8"/>
        <v>0</v>
      </c>
      <c r="AY42" s="165"/>
      <c r="AZ42" s="162"/>
      <c r="BA42" s="149"/>
      <c r="BB42" s="162"/>
      <c r="BC42" s="149"/>
      <c r="BD42" s="162"/>
      <c r="BE42" s="149"/>
      <c r="BF42" s="162">
        <f t="shared" si="9"/>
        <v>0</v>
      </c>
      <c r="BG42" s="149"/>
      <c r="BH42" s="57" t="e">
        <f t="shared" si="10"/>
        <v>#DIV/0!</v>
      </c>
      <c r="BI42" s="163"/>
      <c r="BJ42" s="149"/>
      <c r="BK42" s="162"/>
      <c r="BL42" s="136"/>
      <c r="BM42" s="162"/>
      <c r="BN42" s="149"/>
      <c r="BO42" s="162"/>
      <c r="BP42" s="136"/>
      <c r="BQ42" s="190" t="s">
        <v>84</v>
      </c>
      <c r="BR42" s="19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47.25" customHeight="1">
      <c r="A43" s="6">
        <v>8</v>
      </c>
      <c r="B43" s="7" t="s">
        <v>85</v>
      </c>
      <c r="C43" s="164" t="s">
        <v>86</v>
      </c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2">
        <v>3.5</v>
      </c>
      <c r="P43" s="149"/>
      <c r="Q43" s="163">
        <f t="shared" si="0"/>
        <v>105</v>
      </c>
      <c r="R43" s="149"/>
      <c r="S43" s="162">
        <f t="shared" si="1"/>
        <v>105</v>
      </c>
      <c r="T43" s="149"/>
      <c r="U43" s="162"/>
      <c r="V43" s="149"/>
      <c r="W43" s="162">
        <f t="shared" si="2"/>
        <v>105</v>
      </c>
      <c r="X43" s="149"/>
      <c r="Y43" s="47">
        <v>3.5</v>
      </c>
      <c r="Z43" s="162">
        <f t="shared" si="3"/>
        <v>105</v>
      </c>
      <c r="AA43" s="149"/>
      <c r="AB43" s="162">
        <f t="shared" si="4"/>
        <v>30</v>
      </c>
      <c r="AC43" s="149"/>
      <c r="AD43" s="162">
        <v>16</v>
      </c>
      <c r="AE43" s="149"/>
      <c r="AF43" s="162"/>
      <c r="AG43" s="149"/>
      <c r="AH43" s="162">
        <v>14</v>
      </c>
      <c r="AI43" s="149"/>
      <c r="AJ43" s="162">
        <f t="shared" si="5"/>
        <v>75</v>
      </c>
      <c r="AK43" s="149"/>
      <c r="AL43" s="57">
        <f t="shared" si="6"/>
        <v>71.428571428571431</v>
      </c>
      <c r="AM43" s="163"/>
      <c r="AN43" s="149"/>
      <c r="AO43" s="162"/>
      <c r="AP43" s="149"/>
      <c r="AQ43" s="162"/>
      <c r="AR43" s="149"/>
      <c r="AS43" s="162" t="s">
        <v>65</v>
      </c>
      <c r="AT43" s="149"/>
      <c r="AU43" s="47"/>
      <c r="AV43" s="162">
        <f t="shared" si="7"/>
        <v>0</v>
      </c>
      <c r="AW43" s="149"/>
      <c r="AX43" s="162">
        <f t="shared" si="8"/>
        <v>0</v>
      </c>
      <c r="AY43" s="165"/>
      <c r="AZ43" s="162"/>
      <c r="BA43" s="149"/>
      <c r="BB43" s="162"/>
      <c r="BC43" s="149"/>
      <c r="BD43" s="162"/>
      <c r="BE43" s="149"/>
      <c r="BF43" s="162">
        <f t="shared" si="9"/>
        <v>0</v>
      </c>
      <c r="BG43" s="149"/>
      <c r="BH43" s="57" t="e">
        <f t="shared" si="10"/>
        <v>#DIV/0!</v>
      </c>
      <c r="BI43" s="163"/>
      <c r="BJ43" s="149"/>
      <c r="BK43" s="162"/>
      <c r="BL43" s="136"/>
      <c r="BM43" s="162"/>
      <c r="BN43" s="149"/>
      <c r="BO43" s="162"/>
      <c r="BP43" s="136"/>
      <c r="BQ43" s="190" t="s">
        <v>84</v>
      </c>
      <c r="BR43" s="19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47.25" customHeight="1">
      <c r="A44" s="6">
        <v>9</v>
      </c>
      <c r="B44" s="7" t="s">
        <v>87</v>
      </c>
      <c r="C44" s="164" t="s">
        <v>88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2">
        <v>3.5</v>
      </c>
      <c r="P44" s="149"/>
      <c r="Q44" s="163">
        <f t="shared" si="0"/>
        <v>105</v>
      </c>
      <c r="R44" s="149"/>
      <c r="S44" s="162">
        <f t="shared" si="1"/>
        <v>105</v>
      </c>
      <c r="T44" s="149"/>
      <c r="U44" s="162"/>
      <c r="V44" s="149"/>
      <c r="W44" s="162">
        <f t="shared" si="2"/>
        <v>105</v>
      </c>
      <c r="X44" s="149"/>
      <c r="Y44" s="47"/>
      <c r="Z44" s="162">
        <f t="shared" si="3"/>
        <v>0</v>
      </c>
      <c r="AA44" s="149"/>
      <c r="AB44" s="162">
        <f t="shared" si="4"/>
        <v>0</v>
      </c>
      <c r="AC44" s="149"/>
      <c r="AD44" s="162"/>
      <c r="AE44" s="149"/>
      <c r="AF44" s="162"/>
      <c r="AG44" s="149"/>
      <c r="AH44" s="162"/>
      <c r="AI44" s="149"/>
      <c r="AJ44" s="162">
        <f t="shared" si="5"/>
        <v>0</v>
      </c>
      <c r="AK44" s="149"/>
      <c r="AL44" s="57" t="e">
        <f t="shared" si="6"/>
        <v>#DIV/0!</v>
      </c>
      <c r="AM44" s="163"/>
      <c r="AN44" s="149"/>
      <c r="AO44" s="162"/>
      <c r="AP44" s="149"/>
      <c r="AQ44" s="162"/>
      <c r="AR44" s="149"/>
      <c r="AS44" s="162"/>
      <c r="AT44" s="149"/>
      <c r="AU44" s="47">
        <v>3.5</v>
      </c>
      <c r="AV44" s="162">
        <f t="shared" si="7"/>
        <v>105</v>
      </c>
      <c r="AW44" s="149"/>
      <c r="AX44" s="162">
        <f t="shared" si="8"/>
        <v>34</v>
      </c>
      <c r="AY44" s="165"/>
      <c r="AZ44" s="162">
        <v>18</v>
      </c>
      <c r="BA44" s="149"/>
      <c r="BB44" s="162"/>
      <c r="BC44" s="149"/>
      <c r="BD44" s="162">
        <v>16</v>
      </c>
      <c r="BE44" s="149"/>
      <c r="BF44" s="162">
        <f t="shared" si="9"/>
        <v>71</v>
      </c>
      <c r="BG44" s="149"/>
      <c r="BH44" s="57">
        <f t="shared" si="10"/>
        <v>67.619047619047606</v>
      </c>
      <c r="BI44" s="163"/>
      <c r="BJ44" s="149"/>
      <c r="BK44" s="162"/>
      <c r="BL44" s="136"/>
      <c r="BM44" s="162"/>
      <c r="BN44" s="149"/>
      <c r="BO44" s="162" t="s">
        <v>66</v>
      </c>
      <c r="BP44" s="136"/>
      <c r="BQ44" s="190" t="s">
        <v>84</v>
      </c>
      <c r="BR44" s="19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45" customHeight="1">
      <c r="A45" s="6">
        <v>10</v>
      </c>
      <c r="B45" s="7" t="s">
        <v>89</v>
      </c>
      <c r="C45" s="192" t="s">
        <v>90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2">
        <v>22.5</v>
      </c>
      <c r="P45" s="149"/>
      <c r="Q45" s="163">
        <f t="shared" si="0"/>
        <v>675</v>
      </c>
      <c r="R45" s="149"/>
      <c r="S45" s="162">
        <f t="shared" si="1"/>
        <v>285</v>
      </c>
      <c r="T45" s="149"/>
      <c r="U45" s="162"/>
      <c r="V45" s="149"/>
      <c r="W45" s="162">
        <f t="shared" si="2"/>
        <v>285</v>
      </c>
      <c r="X45" s="149"/>
      <c r="Y45" s="47">
        <v>5</v>
      </c>
      <c r="Z45" s="162">
        <f t="shared" si="3"/>
        <v>150</v>
      </c>
      <c r="AA45" s="149"/>
      <c r="AB45" s="162">
        <f t="shared" si="4"/>
        <v>50</v>
      </c>
      <c r="AC45" s="149"/>
      <c r="AD45" s="162"/>
      <c r="AE45" s="149"/>
      <c r="AF45" s="162"/>
      <c r="AG45" s="149"/>
      <c r="AH45" s="162">
        <v>50</v>
      </c>
      <c r="AI45" s="149"/>
      <c r="AJ45" s="162">
        <f t="shared" si="5"/>
        <v>100</v>
      </c>
      <c r="AK45" s="149"/>
      <c r="AL45" s="57">
        <f t="shared" si="6"/>
        <v>66.6666666666667</v>
      </c>
      <c r="AM45" s="163"/>
      <c r="AN45" s="149"/>
      <c r="AO45" s="162"/>
      <c r="AP45" s="149"/>
      <c r="AQ45" s="162">
        <v>1</v>
      </c>
      <c r="AR45" s="149"/>
      <c r="AS45" s="162"/>
      <c r="AT45" s="149"/>
      <c r="AU45" s="47">
        <v>4.5</v>
      </c>
      <c r="AV45" s="162">
        <f t="shared" si="7"/>
        <v>135</v>
      </c>
      <c r="AW45" s="149"/>
      <c r="AX45" s="162">
        <f t="shared" si="8"/>
        <v>60</v>
      </c>
      <c r="AY45" s="165"/>
      <c r="AZ45" s="162"/>
      <c r="BA45" s="149"/>
      <c r="BB45" s="162"/>
      <c r="BC45" s="149"/>
      <c r="BD45" s="162">
        <v>60</v>
      </c>
      <c r="BE45" s="149"/>
      <c r="BF45" s="162">
        <f t="shared" si="9"/>
        <v>75</v>
      </c>
      <c r="BG45" s="149"/>
      <c r="BH45" s="57">
        <f t="shared" si="10"/>
        <v>55.5555555555556</v>
      </c>
      <c r="BI45" s="163"/>
      <c r="BJ45" s="149"/>
      <c r="BK45" s="162"/>
      <c r="BL45" s="136"/>
      <c r="BM45" s="162">
        <v>2</v>
      </c>
      <c r="BN45" s="149"/>
      <c r="BO45" s="162"/>
      <c r="BP45" s="136"/>
      <c r="BQ45" s="190" t="s">
        <v>84</v>
      </c>
      <c r="BR45" s="19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49.5" customHeight="1">
      <c r="A46" s="6">
        <v>11</v>
      </c>
      <c r="B46" s="7" t="s">
        <v>91</v>
      </c>
      <c r="C46" s="192" t="s">
        <v>92</v>
      </c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2">
        <v>9</v>
      </c>
      <c r="P46" s="149"/>
      <c r="Q46" s="163">
        <f t="shared" si="0"/>
        <v>270</v>
      </c>
      <c r="R46" s="149"/>
      <c r="S46" s="162">
        <f t="shared" si="1"/>
        <v>270</v>
      </c>
      <c r="T46" s="149"/>
      <c r="U46" s="162"/>
      <c r="V46" s="149"/>
      <c r="W46" s="162">
        <f t="shared" si="2"/>
        <v>270</v>
      </c>
      <c r="X46" s="149"/>
      <c r="Y46" s="47">
        <v>5</v>
      </c>
      <c r="Z46" s="162">
        <f t="shared" si="3"/>
        <v>150</v>
      </c>
      <c r="AA46" s="149"/>
      <c r="AB46" s="162">
        <f t="shared" si="4"/>
        <v>50</v>
      </c>
      <c r="AC46" s="149"/>
      <c r="AD46" s="162"/>
      <c r="AE46" s="149"/>
      <c r="AF46" s="162"/>
      <c r="AG46" s="149"/>
      <c r="AH46" s="162">
        <v>50</v>
      </c>
      <c r="AI46" s="149"/>
      <c r="AJ46" s="162">
        <f t="shared" si="5"/>
        <v>100</v>
      </c>
      <c r="AK46" s="149"/>
      <c r="AL46" s="57">
        <f t="shared" si="6"/>
        <v>66.6666666666667</v>
      </c>
      <c r="AM46" s="163"/>
      <c r="AN46" s="149"/>
      <c r="AO46" s="162"/>
      <c r="AP46" s="149"/>
      <c r="AQ46" s="162"/>
      <c r="AR46" s="149"/>
      <c r="AS46" s="162" t="s">
        <v>65</v>
      </c>
      <c r="AT46" s="149"/>
      <c r="AU46" s="47">
        <v>4</v>
      </c>
      <c r="AV46" s="162">
        <f t="shared" si="7"/>
        <v>120</v>
      </c>
      <c r="AW46" s="149"/>
      <c r="AX46" s="162">
        <f t="shared" si="8"/>
        <v>40</v>
      </c>
      <c r="AY46" s="165"/>
      <c r="AZ46" s="162"/>
      <c r="BA46" s="149"/>
      <c r="BB46" s="162"/>
      <c r="BC46" s="149"/>
      <c r="BD46" s="162">
        <v>40</v>
      </c>
      <c r="BE46" s="149"/>
      <c r="BF46" s="162">
        <f t="shared" si="9"/>
        <v>80</v>
      </c>
      <c r="BG46" s="149"/>
      <c r="BH46" s="57">
        <f t="shared" si="10"/>
        <v>66.6666666666667</v>
      </c>
      <c r="BI46" s="163"/>
      <c r="BJ46" s="149"/>
      <c r="BK46" s="162"/>
      <c r="BL46" s="136"/>
      <c r="BM46" s="162">
        <v>2</v>
      </c>
      <c r="BN46" s="149"/>
      <c r="BO46" s="162"/>
      <c r="BP46" s="136"/>
      <c r="BQ46" s="190" t="s">
        <v>84</v>
      </c>
      <c r="BR46" s="19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36" customHeight="1">
      <c r="A47" s="6">
        <v>12</v>
      </c>
      <c r="B47" s="7" t="s">
        <v>93</v>
      </c>
      <c r="C47" s="192" t="s">
        <v>94</v>
      </c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2">
        <v>21</v>
      </c>
      <c r="P47" s="149"/>
      <c r="Q47" s="163">
        <f t="shared" si="0"/>
        <v>630</v>
      </c>
      <c r="R47" s="149"/>
      <c r="S47" s="162">
        <f t="shared" si="1"/>
        <v>240</v>
      </c>
      <c r="T47" s="149"/>
      <c r="U47" s="162"/>
      <c r="V47" s="149"/>
      <c r="W47" s="162">
        <f t="shared" si="2"/>
        <v>240</v>
      </c>
      <c r="X47" s="149"/>
      <c r="Y47" s="47">
        <v>4</v>
      </c>
      <c r="Z47" s="162">
        <f t="shared" si="3"/>
        <v>120</v>
      </c>
      <c r="AA47" s="149"/>
      <c r="AB47" s="162">
        <f t="shared" si="4"/>
        <v>42</v>
      </c>
      <c r="AC47" s="149"/>
      <c r="AD47" s="162"/>
      <c r="AE47" s="149"/>
      <c r="AF47" s="162"/>
      <c r="AG47" s="149"/>
      <c r="AH47" s="162">
        <v>42</v>
      </c>
      <c r="AI47" s="149"/>
      <c r="AJ47" s="162">
        <f t="shared" si="5"/>
        <v>78</v>
      </c>
      <c r="AK47" s="149"/>
      <c r="AL47" s="57">
        <f t="shared" si="6"/>
        <v>65</v>
      </c>
      <c r="AM47" s="163"/>
      <c r="AN47" s="149"/>
      <c r="AO47" s="162"/>
      <c r="AP47" s="149"/>
      <c r="AQ47" s="162"/>
      <c r="AR47" s="149"/>
      <c r="AS47" s="162" t="s">
        <v>65</v>
      </c>
      <c r="AT47" s="149"/>
      <c r="AU47" s="47">
        <v>4</v>
      </c>
      <c r="AV47" s="162">
        <f t="shared" si="7"/>
        <v>120</v>
      </c>
      <c r="AW47" s="149"/>
      <c r="AX47" s="162">
        <f t="shared" si="8"/>
        <v>40</v>
      </c>
      <c r="AY47" s="165"/>
      <c r="AZ47" s="162"/>
      <c r="BA47" s="149"/>
      <c r="BB47" s="162"/>
      <c r="BC47" s="149"/>
      <c r="BD47" s="162">
        <v>40</v>
      </c>
      <c r="BE47" s="149"/>
      <c r="BF47" s="162">
        <f t="shared" si="9"/>
        <v>80</v>
      </c>
      <c r="BG47" s="149"/>
      <c r="BH47" s="57">
        <f t="shared" si="10"/>
        <v>66.6666666666667</v>
      </c>
      <c r="BI47" s="163"/>
      <c r="BJ47" s="149"/>
      <c r="BK47" s="162"/>
      <c r="BL47" s="136"/>
      <c r="BM47" s="162">
        <v>2</v>
      </c>
      <c r="BN47" s="149"/>
      <c r="BO47" s="162"/>
      <c r="BP47" s="136"/>
      <c r="BQ47" s="148" t="s">
        <v>95</v>
      </c>
      <c r="BR47" s="149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46.5" hidden="1" customHeight="1">
      <c r="A48" s="6"/>
      <c r="B48" s="7"/>
      <c r="C48" s="164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2"/>
      <c r="P48" s="149"/>
      <c r="Q48" s="163">
        <f t="shared" si="0"/>
        <v>0</v>
      </c>
      <c r="R48" s="149"/>
      <c r="S48" s="162">
        <f t="shared" si="1"/>
        <v>0</v>
      </c>
      <c r="T48" s="149"/>
      <c r="U48" s="162"/>
      <c r="V48" s="149"/>
      <c r="W48" s="162">
        <f t="shared" si="2"/>
        <v>0</v>
      </c>
      <c r="X48" s="149"/>
      <c r="Y48" s="47"/>
      <c r="Z48" s="162">
        <f t="shared" si="3"/>
        <v>0</v>
      </c>
      <c r="AA48" s="149"/>
      <c r="AB48" s="162">
        <f t="shared" si="4"/>
        <v>0</v>
      </c>
      <c r="AC48" s="149"/>
      <c r="AD48" s="162"/>
      <c r="AE48" s="149"/>
      <c r="AF48" s="162"/>
      <c r="AG48" s="149"/>
      <c r="AH48" s="162"/>
      <c r="AI48" s="149"/>
      <c r="AJ48" s="162">
        <f t="shared" si="5"/>
        <v>0</v>
      </c>
      <c r="AK48" s="149"/>
      <c r="AL48" s="57" t="e">
        <f t="shared" si="6"/>
        <v>#DIV/0!</v>
      </c>
      <c r="AM48" s="163"/>
      <c r="AN48" s="149"/>
      <c r="AO48" s="162"/>
      <c r="AP48" s="149"/>
      <c r="AQ48" s="162"/>
      <c r="AR48" s="149"/>
      <c r="AS48" s="162"/>
      <c r="AT48" s="149"/>
      <c r="AU48" s="47"/>
      <c r="AV48" s="162">
        <f t="shared" si="7"/>
        <v>0</v>
      </c>
      <c r="AW48" s="149"/>
      <c r="AX48" s="162">
        <f t="shared" si="8"/>
        <v>0</v>
      </c>
      <c r="AY48" s="165"/>
      <c r="AZ48" s="162"/>
      <c r="BA48" s="149"/>
      <c r="BB48" s="162"/>
      <c r="BC48" s="149"/>
      <c r="BD48" s="162"/>
      <c r="BE48" s="149"/>
      <c r="BF48" s="162">
        <f t="shared" si="9"/>
        <v>0</v>
      </c>
      <c r="BG48" s="149"/>
      <c r="BH48" s="57" t="e">
        <f t="shared" si="10"/>
        <v>#DIV/0!</v>
      </c>
      <c r="BI48" s="163"/>
      <c r="BJ48" s="149"/>
      <c r="BK48" s="162"/>
      <c r="BL48" s="136"/>
      <c r="BM48" s="162"/>
      <c r="BN48" s="149"/>
      <c r="BO48" s="162"/>
      <c r="BP48" s="136"/>
      <c r="BQ48" s="148"/>
      <c r="BR48" s="149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27.75" hidden="1" customHeight="1">
      <c r="A49" s="6"/>
      <c r="B49" s="7"/>
      <c r="C49" s="164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2"/>
      <c r="P49" s="149"/>
      <c r="Q49" s="163">
        <f t="shared" si="0"/>
        <v>0</v>
      </c>
      <c r="R49" s="149"/>
      <c r="S49" s="162">
        <f t="shared" si="1"/>
        <v>0</v>
      </c>
      <c r="T49" s="149"/>
      <c r="U49" s="162"/>
      <c r="V49" s="149"/>
      <c r="W49" s="162">
        <f t="shared" si="2"/>
        <v>0</v>
      </c>
      <c r="X49" s="149"/>
      <c r="Y49" s="47"/>
      <c r="Z49" s="162">
        <f t="shared" si="3"/>
        <v>0</v>
      </c>
      <c r="AA49" s="149"/>
      <c r="AB49" s="162">
        <f t="shared" si="4"/>
        <v>0</v>
      </c>
      <c r="AC49" s="149"/>
      <c r="AD49" s="162"/>
      <c r="AE49" s="149"/>
      <c r="AF49" s="162"/>
      <c r="AG49" s="149"/>
      <c r="AH49" s="162"/>
      <c r="AI49" s="149"/>
      <c r="AJ49" s="162">
        <f t="shared" si="5"/>
        <v>0</v>
      </c>
      <c r="AK49" s="149"/>
      <c r="AL49" s="57" t="e">
        <f t="shared" si="6"/>
        <v>#DIV/0!</v>
      </c>
      <c r="AM49" s="163"/>
      <c r="AN49" s="149"/>
      <c r="AO49" s="162"/>
      <c r="AP49" s="149"/>
      <c r="AQ49" s="162"/>
      <c r="AR49" s="149"/>
      <c r="AS49" s="162"/>
      <c r="AT49" s="149"/>
      <c r="AU49" s="47"/>
      <c r="AV49" s="162">
        <f t="shared" si="7"/>
        <v>0</v>
      </c>
      <c r="AW49" s="149"/>
      <c r="AX49" s="162">
        <f t="shared" si="8"/>
        <v>0</v>
      </c>
      <c r="AY49" s="165"/>
      <c r="AZ49" s="162"/>
      <c r="BA49" s="149"/>
      <c r="BB49" s="162"/>
      <c r="BC49" s="149"/>
      <c r="BD49" s="162"/>
      <c r="BE49" s="149"/>
      <c r="BF49" s="162">
        <f t="shared" si="9"/>
        <v>0</v>
      </c>
      <c r="BG49" s="149"/>
      <c r="BH49" s="57" t="e">
        <f t="shared" si="10"/>
        <v>#DIV/0!</v>
      </c>
      <c r="BI49" s="163"/>
      <c r="BJ49" s="149"/>
      <c r="BK49" s="162"/>
      <c r="BL49" s="136"/>
      <c r="BM49" s="162"/>
      <c r="BN49" s="149"/>
      <c r="BO49" s="162"/>
      <c r="BP49" s="136"/>
      <c r="BQ49" s="148"/>
      <c r="BR49" s="149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5" customHeight="1">
      <c r="A50" s="103"/>
      <c r="B50" s="104"/>
      <c r="C50" s="182" t="s">
        <v>96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3"/>
      <c r="O50" s="163">
        <f>SUM(O35:P49)</f>
        <v>86</v>
      </c>
      <c r="P50" s="149"/>
      <c r="Q50" s="163">
        <f>SUM(Q35:R49)</f>
        <v>2580</v>
      </c>
      <c r="R50" s="149"/>
      <c r="S50" s="163">
        <f>SUM(S35:T49)</f>
        <v>1800</v>
      </c>
      <c r="T50" s="149"/>
      <c r="U50" s="163">
        <f>SUM(U35:V49)</f>
        <v>0</v>
      </c>
      <c r="V50" s="149"/>
      <c r="W50" s="163">
        <f>SUM(W35:X49)</f>
        <v>1800</v>
      </c>
      <c r="X50" s="149"/>
      <c r="Y50" s="105">
        <f>SUM(Y35:Y49)</f>
        <v>29</v>
      </c>
      <c r="Z50" s="186">
        <f>SUM(Z35:AA49)</f>
        <v>870</v>
      </c>
      <c r="AA50" s="183"/>
      <c r="AB50" s="163">
        <f>SUM(AB35:AC49)</f>
        <v>288</v>
      </c>
      <c r="AC50" s="149"/>
      <c r="AD50" s="163">
        <f>SUM(AD35:AE49)</f>
        <v>78</v>
      </c>
      <c r="AE50" s="149"/>
      <c r="AF50" s="163">
        <f>SUM(AF35:AG49)</f>
        <v>0</v>
      </c>
      <c r="AG50" s="149"/>
      <c r="AH50" s="163">
        <f>SUM(AH35:AI49)</f>
        <v>210</v>
      </c>
      <c r="AI50" s="149"/>
      <c r="AJ50" s="163">
        <f>SUM(AJ35:AK49)</f>
        <v>582</v>
      </c>
      <c r="AK50" s="149"/>
      <c r="AL50" s="57">
        <f t="shared" si="6"/>
        <v>66.896551724137936</v>
      </c>
      <c r="AM50" s="163"/>
      <c r="AN50" s="149"/>
      <c r="AO50" s="162"/>
      <c r="AP50" s="149"/>
      <c r="AQ50" s="162"/>
      <c r="AR50" s="149"/>
      <c r="AS50" s="162"/>
      <c r="AT50" s="149"/>
      <c r="AU50" s="105">
        <f>SUM(AU35:AU49)</f>
        <v>31</v>
      </c>
      <c r="AV50" s="186">
        <f>SUM(AV35:AW49)</f>
        <v>930</v>
      </c>
      <c r="AW50" s="183"/>
      <c r="AX50" s="163">
        <f>SUM(AX35:AY49)</f>
        <v>324</v>
      </c>
      <c r="AY50" s="149"/>
      <c r="AZ50" s="163">
        <f>SUM(AZ35:BA49)</f>
        <v>56</v>
      </c>
      <c r="BA50" s="149"/>
      <c r="BB50" s="163">
        <f>SUM(BB35:BC49)</f>
        <v>0</v>
      </c>
      <c r="BC50" s="149"/>
      <c r="BD50" s="163">
        <f>SUM(BD35:BE49)</f>
        <v>268</v>
      </c>
      <c r="BE50" s="149"/>
      <c r="BF50" s="163">
        <f>SUM(BF35:BG49)</f>
        <v>606</v>
      </c>
      <c r="BG50" s="149"/>
      <c r="BH50" s="106"/>
      <c r="BI50" s="187"/>
      <c r="BJ50" s="183"/>
      <c r="BK50" s="182"/>
      <c r="BL50" s="183"/>
      <c r="BM50" s="182"/>
      <c r="BN50" s="183"/>
      <c r="BO50" s="182"/>
      <c r="BP50" s="183"/>
      <c r="BQ50" s="184"/>
      <c r="BR50" s="183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4.25" hidden="1" customHeight="1">
      <c r="A51" s="170" t="s">
        <v>97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2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24.75" hidden="1" customHeight="1">
      <c r="A52" s="6"/>
      <c r="B52" s="7"/>
      <c r="C52" s="164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2"/>
      <c r="P52" s="149"/>
      <c r="Q52" s="163">
        <f t="shared" ref="Q52:Q56" si="11">O52*30</f>
        <v>0</v>
      </c>
      <c r="R52" s="149"/>
      <c r="S52" s="162">
        <f t="shared" ref="S52:S56" si="12">W52</f>
        <v>0</v>
      </c>
      <c r="T52" s="149"/>
      <c r="U52" s="162"/>
      <c r="V52" s="149"/>
      <c r="W52" s="162">
        <f t="shared" ref="W52:W56" si="13">Z52+AV52</f>
        <v>0</v>
      </c>
      <c r="X52" s="149"/>
      <c r="Y52" s="47"/>
      <c r="Z52" s="162">
        <f t="shared" ref="Z52:Z56" si="14">Y52*30</f>
        <v>0</v>
      </c>
      <c r="AA52" s="149"/>
      <c r="AB52" s="162">
        <f t="shared" ref="AB52:AB56" si="15">AD52+AF52+AH52</f>
        <v>0</v>
      </c>
      <c r="AC52" s="149"/>
      <c r="AD52" s="162"/>
      <c r="AE52" s="149"/>
      <c r="AF52" s="162"/>
      <c r="AG52" s="149"/>
      <c r="AH52" s="162"/>
      <c r="AI52" s="149"/>
      <c r="AJ52" s="162">
        <f t="shared" ref="AJ52:AJ56" si="16">Z52-AB52</f>
        <v>0</v>
      </c>
      <c r="AK52" s="149"/>
      <c r="AL52" s="57" t="e">
        <f t="shared" ref="AL52:AL57" si="17">AJ52/Z52*100</f>
        <v>#DIV/0!</v>
      </c>
      <c r="AM52" s="163"/>
      <c r="AN52" s="149"/>
      <c r="AO52" s="162"/>
      <c r="AP52" s="149"/>
      <c r="AQ52" s="162"/>
      <c r="AR52" s="149"/>
      <c r="AS52" s="162"/>
      <c r="AT52" s="149"/>
      <c r="AU52" s="47"/>
      <c r="AV52" s="162">
        <f t="shared" ref="AV52:AV56" si="18">AU52*30</f>
        <v>0</v>
      </c>
      <c r="AW52" s="149"/>
      <c r="AX52" s="162">
        <f t="shared" ref="AX52:AX56" si="19">AZ52+BB52+BD52</f>
        <v>0</v>
      </c>
      <c r="AY52" s="165"/>
      <c r="AZ52" s="162"/>
      <c r="BA52" s="149"/>
      <c r="BB52" s="162"/>
      <c r="BC52" s="149"/>
      <c r="BD52" s="162"/>
      <c r="BE52" s="149"/>
      <c r="BF52" s="162">
        <f t="shared" ref="BF52:BF56" si="20">AV52-AX52</f>
        <v>0</v>
      </c>
      <c r="BG52" s="149"/>
      <c r="BH52" s="57" t="e">
        <f t="shared" ref="BH52:BH57" si="21">BF52/AV52*100</f>
        <v>#DIV/0!</v>
      </c>
      <c r="BI52" s="188"/>
      <c r="BJ52" s="189"/>
      <c r="BK52" s="162"/>
      <c r="BL52" s="136"/>
      <c r="BM52" s="162"/>
      <c r="BN52" s="149"/>
      <c r="BO52" s="162"/>
      <c r="BP52" s="136"/>
      <c r="BQ52" s="148"/>
      <c r="BR52" s="149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54" hidden="1" customHeight="1">
      <c r="A53" s="6"/>
      <c r="B53" s="7"/>
      <c r="C53" s="164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2"/>
      <c r="P53" s="149"/>
      <c r="Q53" s="163">
        <f t="shared" si="11"/>
        <v>0</v>
      </c>
      <c r="R53" s="149"/>
      <c r="S53" s="162">
        <f t="shared" si="12"/>
        <v>0</v>
      </c>
      <c r="T53" s="149"/>
      <c r="U53" s="162"/>
      <c r="V53" s="149"/>
      <c r="W53" s="162">
        <f t="shared" si="13"/>
        <v>0</v>
      </c>
      <c r="X53" s="149"/>
      <c r="Y53" s="47"/>
      <c r="Z53" s="162">
        <f t="shared" si="14"/>
        <v>0</v>
      </c>
      <c r="AA53" s="149"/>
      <c r="AB53" s="162">
        <f t="shared" si="15"/>
        <v>0</v>
      </c>
      <c r="AC53" s="149"/>
      <c r="AD53" s="162"/>
      <c r="AE53" s="149"/>
      <c r="AF53" s="162"/>
      <c r="AG53" s="149"/>
      <c r="AH53" s="162"/>
      <c r="AI53" s="149"/>
      <c r="AJ53" s="162">
        <f t="shared" si="16"/>
        <v>0</v>
      </c>
      <c r="AK53" s="149"/>
      <c r="AL53" s="57" t="e">
        <f t="shared" si="17"/>
        <v>#DIV/0!</v>
      </c>
      <c r="AM53" s="163"/>
      <c r="AN53" s="149"/>
      <c r="AO53" s="162"/>
      <c r="AP53" s="149"/>
      <c r="AQ53" s="162"/>
      <c r="AR53" s="149"/>
      <c r="AS53" s="162"/>
      <c r="AT53" s="149"/>
      <c r="AU53" s="47"/>
      <c r="AV53" s="162">
        <f t="shared" si="18"/>
        <v>0</v>
      </c>
      <c r="AW53" s="149"/>
      <c r="AX53" s="162">
        <f t="shared" si="19"/>
        <v>0</v>
      </c>
      <c r="AY53" s="165"/>
      <c r="AZ53" s="162"/>
      <c r="BA53" s="149"/>
      <c r="BB53" s="162"/>
      <c r="BC53" s="149"/>
      <c r="BD53" s="162"/>
      <c r="BE53" s="149"/>
      <c r="BF53" s="162">
        <f t="shared" si="20"/>
        <v>0</v>
      </c>
      <c r="BG53" s="149"/>
      <c r="BH53" s="57" t="e">
        <f t="shared" si="21"/>
        <v>#DIV/0!</v>
      </c>
      <c r="BI53" s="163"/>
      <c r="BJ53" s="149"/>
      <c r="BK53" s="162"/>
      <c r="BL53" s="136"/>
      <c r="BM53" s="162"/>
      <c r="BN53" s="149"/>
      <c r="BO53" s="162"/>
      <c r="BP53" s="136"/>
      <c r="BQ53" s="148"/>
      <c r="BR53" s="149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42.75" hidden="1" customHeight="1">
      <c r="A54" s="6"/>
      <c r="B54" s="7"/>
      <c r="C54" s="16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2"/>
      <c r="P54" s="149"/>
      <c r="Q54" s="163">
        <f t="shared" si="11"/>
        <v>0</v>
      </c>
      <c r="R54" s="149"/>
      <c r="S54" s="162">
        <f t="shared" si="12"/>
        <v>0</v>
      </c>
      <c r="T54" s="149"/>
      <c r="U54" s="162"/>
      <c r="V54" s="149"/>
      <c r="W54" s="162">
        <f t="shared" si="13"/>
        <v>0</v>
      </c>
      <c r="X54" s="149"/>
      <c r="Y54" s="47"/>
      <c r="Z54" s="162">
        <f t="shared" si="14"/>
        <v>0</v>
      </c>
      <c r="AA54" s="149"/>
      <c r="AB54" s="162">
        <f t="shared" si="15"/>
        <v>0</v>
      </c>
      <c r="AC54" s="149"/>
      <c r="AD54" s="162"/>
      <c r="AE54" s="149"/>
      <c r="AF54" s="162"/>
      <c r="AG54" s="149"/>
      <c r="AH54" s="162"/>
      <c r="AI54" s="149"/>
      <c r="AJ54" s="162">
        <f t="shared" si="16"/>
        <v>0</v>
      </c>
      <c r="AK54" s="149"/>
      <c r="AL54" s="57" t="e">
        <f t="shared" si="17"/>
        <v>#DIV/0!</v>
      </c>
      <c r="AM54" s="163"/>
      <c r="AN54" s="149"/>
      <c r="AO54" s="162"/>
      <c r="AP54" s="149"/>
      <c r="AQ54" s="162"/>
      <c r="AR54" s="149"/>
      <c r="AS54" s="162"/>
      <c r="AT54" s="149"/>
      <c r="AU54" s="47"/>
      <c r="AV54" s="162">
        <f t="shared" si="18"/>
        <v>0</v>
      </c>
      <c r="AW54" s="149"/>
      <c r="AX54" s="162">
        <f t="shared" si="19"/>
        <v>0</v>
      </c>
      <c r="AY54" s="165"/>
      <c r="AZ54" s="162"/>
      <c r="BA54" s="149"/>
      <c r="BB54" s="162"/>
      <c r="BC54" s="149"/>
      <c r="BD54" s="162"/>
      <c r="BE54" s="149"/>
      <c r="BF54" s="162">
        <f t="shared" si="20"/>
        <v>0</v>
      </c>
      <c r="BG54" s="149"/>
      <c r="BH54" s="57" t="e">
        <f t="shared" si="21"/>
        <v>#DIV/0!</v>
      </c>
      <c r="BI54" s="163"/>
      <c r="BJ54" s="149"/>
      <c r="BK54" s="162"/>
      <c r="BL54" s="136"/>
      <c r="BM54" s="162"/>
      <c r="BN54" s="149"/>
      <c r="BO54" s="162"/>
      <c r="BP54" s="136"/>
      <c r="BQ54" s="148"/>
      <c r="BR54" s="149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45.75" hidden="1" customHeight="1">
      <c r="A55" s="6"/>
      <c r="B55" s="7"/>
      <c r="C55" s="164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2"/>
      <c r="P55" s="149"/>
      <c r="Q55" s="163">
        <f t="shared" si="11"/>
        <v>0</v>
      </c>
      <c r="R55" s="149"/>
      <c r="S55" s="162">
        <f t="shared" si="12"/>
        <v>0</v>
      </c>
      <c r="T55" s="149"/>
      <c r="U55" s="162"/>
      <c r="V55" s="149"/>
      <c r="W55" s="162">
        <f t="shared" si="13"/>
        <v>0</v>
      </c>
      <c r="X55" s="149"/>
      <c r="Y55" s="47"/>
      <c r="Z55" s="162">
        <f t="shared" si="14"/>
        <v>0</v>
      </c>
      <c r="AA55" s="149"/>
      <c r="AB55" s="162">
        <f t="shared" si="15"/>
        <v>0</v>
      </c>
      <c r="AC55" s="149"/>
      <c r="AD55" s="162"/>
      <c r="AE55" s="149"/>
      <c r="AF55" s="162"/>
      <c r="AG55" s="149"/>
      <c r="AH55" s="162"/>
      <c r="AI55" s="149"/>
      <c r="AJ55" s="162">
        <f t="shared" si="16"/>
        <v>0</v>
      </c>
      <c r="AK55" s="149"/>
      <c r="AL55" s="57" t="e">
        <f t="shared" si="17"/>
        <v>#DIV/0!</v>
      </c>
      <c r="AM55" s="163"/>
      <c r="AN55" s="149"/>
      <c r="AO55" s="162"/>
      <c r="AP55" s="149"/>
      <c r="AQ55" s="162"/>
      <c r="AR55" s="149"/>
      <c r="AS55" s="162"/>
      <c r="AT55" s="149"/>
      <c r="AU55" s="47"/>
      <c r="AV55" s="162">
        <f t="shared" si="18"/>
        <v>0</v>
      </c>
      <c r="AW55" s="149"/>
      <c r="AX55" s="162">
        <f t="shared" si="19"/>
        <v>0</v>
      </c>
      <c r="AY55" s="165"/>
      <c r="AZ55" s="162"/>
      <c r="BA55" s="149"/>
      <c r="BB55" s="162"/>
      <c r="BC55" s="149"/>
      <c r="BD55" s="162"/>
      <c r="BE55" s="149"/>
      <c r="BF55" s="162">
        <f t="shared" si="20"/>
        <v>0</v>
      </c>
      <c r="BG55" s="149"/>
      <c r="BH55" s="57" t="e">
        <f t="shared" si="21"/>
        <v>#DIV/0!</v>
      </c>
      <c r="BI55" s="163"/>
      <c r="BJ55" s="149"/>
      <c r="BK55" s="162"/>
      <c r="BL55" s="136"/>
      <c r="BM55" s="162"/>
      <c r="BN55" s="149"/>
      <c r="BO55" s="162"/>
      <c r="BP55" s="136"/>
      <c r="BQ55" s="148"/>
      <c r="BR55" s="149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36.75" hidden="1" customHeight="1">
      <c r="A56" s="6"/>
      <c r="B56" s="7"/>
      <c r="C56" s="164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2"/>
      <c r="P56" s="149"/>
      <c r="Q56" s="163">
        <f t="shared" si="11"/>
        <v>0</v>
      </c>
      <c r="R56" s="149"/>
      <c r="S56" s="162">
        <f t="shared" si="12"/>
        <v>0</v>
      </c>
      <c r="T56" s="149"/>
      <c r="U56" s="162"/>
      <c r="V56" s="149"/>
      <c r="W56" s="162">
        <f t="shared" si="13"/>
        <v>0</v>
      </c>
      <c r="X56" s="149"/>
      <c r="Y56" s="47"/>
      <c r="Z56" s="162">
        <f t="shared" si="14"/>
        <v>0</v>
      </c>
      <c r="AA56" s="149"/>
      <c r="AB56" s="162">
        <f t="shared" si="15"/>
        <v>0</v>
      </c>
      <c r="AC56" s="149"/>
      <c r="AD56" s="162"/>
      <c r="AE56" s="149"/>
      <c r="AF56" s="162"/>
      <c r="AG56" s="149"/>
      <c r="AH56" s="162"/>
      <c r="AI56" s="149"/>
      <c r="AJ56" s="162">
        <f t="shared" si="16"/>
        <v>0</v>
      </c>
      <c r="AK56" s="149"/>
      <c r="AL56" s="57" t="e">
        <f t="shared" si="17"/>
        <v>#DIV/0!</v>
      </c>
      <c r="AM56" s="163"/>
      <c r="AN56" s="149"/>
      <c r="AO56" s="162"/>
      <c r="AP56" s="149"/>
      <c r="AQ56" s="162"/>
      <c r="AR56" s="149"/>
      <c r="AS56" s="162"/>
      <c r="AT56" s="149"/>
      <c r="AU56" s="47"/>
      <c r="AV56" s="162">
        <f t="shared" si="18"/>
        <v>0</v>
      </c>
      <c r="AW56" s="149"/>
      <c r="AX56" s="162">
        <f t="shared" si="19"/>
        <v>0</v>
      </c>
      <c r="AY56" s="165"/>
      <c r="AZ56" s="162"/>
      <c r="BA56" s="149"/>
      <c r="BB56" s="162"/>
      <c r="BC56" s="149"/>
      <c r="BD56" s="162"/>
      <c r="BE56" s="149"/>
      <c r="BF56" s="162">
        <f t="shared" si="20"/>
        <v>0</v>
      </c>
      <c r="BG56" s="149"/>
      <c r="BH56" s="57" t="e">
        <f t="shared" si="21"/>
        <v>#DIV/0!</v>
      </c>
      <c r="BI56" s="163"/>
      <c r="BJ56" s="149"/>
      <c r="BK56" s="162"/>
      <c r="BL56" s="136"/>
      <c r="BM56" s="162"/>
      <c r="BN56" s="149"/>
      <c r="BO56" s="162"/>
      <c r="BP56" s="136"/>
      <c r="BQ56" s="148"/>
      <c r="BR56" s="149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5.75" hidden="1" customHeight="1">
      <c r="A57" s="103"/>
      <c r="B57" s="104"/>
      <c r="C57" s="182" t="s">
        <v>96</v>
      </c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3"/>
      <c r="O57" s="186">
        <f>SUM(O52:P56)</f>
        <v>0</v>
      </c>
      <c r="P57" s="183"/>
      <c r="Q57" s="186">
        <f>SUM(Q52:R56)</f>
        <v>0</v>
      </c>
      <c r="R57" s="183"/>
      <c r="S57" s="186">
        <f>SUM(S52:T56)</f>
        <v>0</v>
      </c>
      <c r="T57" s="183"/>
      <c r="U57" s="186">
        <f>SUM(U52:V56)</f>
        <v>0</v>
      </c>
      <c r="V57" s="183"/>
      <c r="W57" s="186">
        <f>SUM(W52:X56)</f>
        <v>0</v>
      </c>
      <c r="X57" s="183"/>
      <c r="Y57" s="105">
        <f>SUM(Y52:Y56)</f>
        <v>0</v>
      </c>
      <c r="Z57" s="186">
        <f>SUM(Z52:AA56)</f>
        <v>0</v>
      </c>
      <c r="AA57" s="183"/>
      <c r="AB57" s="186">
        <f>SUM(AB52:AC56)</f>
        <v>0</v>
      </c>
      <c r="AC57" s="183"/>
      <c r="AD57" s="186">
        <f>SUM(AD52:AE56)</f>
        <v>0</v>
      </c>
      <c r="AE57" s="183"/>
      <c r="AF57" s="186">
        <f>SUM(AF52:AG56)</f>
        <v>0</v>
      </c>
      <c r="AG57" s="183"/>
      <c r="AH57" s="186">
        <f>SUM(AH52:AI56)</f>
        <v>0</v>
      </c>
      <c r="AI57" s="183"/>
      <c r="AJ57" s="186">
        <f>SUM(AJ52:AK56)</f>
        <v>0</v>
      </c>
      <c r="AK57" s="183"/>
      <c r="AL57" s="57" t="e">
        <f t="shared" si="17"/>
        <v>#DIV/0!</v>
      </c>
      <c r="AM57" s="163"/>
      <c r="AN57" s="149"/>
      <c r="AO57" s="162"/>
      <c r="AP57" s="149"/>
      <c r="AQ57" s="162"/>
      <c r="AR57" s="149"/>
      <c r="AS57" s="162"/>
      <c r="AT57" s="149"/>
      <c r="AU57" s="105">
        <f>SUM(AU52:AU56)</f>
        <v>0</v>
      </c>
      <c r="AV57" s="186">
        <f>SUM(AV52:AW56)</f>
        <v>0</v>
      </c>
      <c r="AW57" s="183"/>
      <c r="AX57" s="186">
        <f>SUM(AX52:AY56)</f>
        <v>0</v>
      </c>
      <c r="AY57" s="183"/>
      <c r="AZ57" s="186">
        <f>SUM(AZ52:BA56)</f>
        <v>0</v>
      </c>
      <c r="BA57" s="183"/>
      <c r="BB57" s="186">
        <f>SUM(BB52:BC56)</f>
        <v>0</v>
      </c>
      <c r="BC57" s="183"/>
      <c r="BD57" s="186">
        <f>SUM(BD52:BE56)</f>
        <v>0</v>
      </c>
      <c r="BE57" s="183"/>
      <c r="BF57" s="186">
        <f>SUM(BF52:BG56)</f>
        <v>0</v>
      </c>
      <c r="BG57" s="183"/>
      <c r="BH57" s="57" t="e">
        <f t="shared" si="21"/>
        <v>#DIV/0!</v>
      </c>
      <c r="BI57" s="163"/>
      <c r="BJ57" s="149"/>
      <c r="BK57" s="182"/>
      <c r="BL57" s="183"/>
      <c r="BM57" s="182"/>
      <c r="BN57" s="183"/>
      <c r="BO57" s="182"/>
      <c r="BP57" s="183"/>
      <c r="BQ57" s="184"/>
      <c r="BR57" s="183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4.25" hidden="1" customHeight="1">
      <c r="A58" s="170" t="s">
        <v>98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2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55.5" hidden="1" customHeight="1">
      <c r="A59" s="6"/>
      <c r="B59" s="7"/>
      <c r="C59" s="16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2"/>
      <c r="P59" s="149"/>
      <c r="Q59" s="163">
        <f t="shared" ref="Q59:Q61" si="22">O59*30</f>
        <v>0</v>
      </c>
      <c r="R59" s="149"/>
      <c r="S59" s="162">
        <f t="shared" ref="S59:S61" si="23">W59</f>
        <v>0</v>
      </c>
      <c r="T59" s="149"/>
      <c r="U59" s="162"/>
      <c r="V59" s="149"/>
      <c r="W59" s="162">
        <f t="shared" ref="W59:W61" si="24">Z59+AV59</f>
        <v>0</v>
      </c>
      <c r="X59" s="149"/>
      <c r="Y59" s="47"/>
      <c r="Z59" s="162">
        <f t="shared" ref="Z59:Z61" si="25">Y59*30</f>
        <v>0</v>
      </c>
      <c r="AA59" s="149"/>
      <c r="AB59" s="162">
        <f t="shared" ref="AB59:AB61" si="26">AD59+AF59+AH59</f>
        <v>0</v>
      </c>
      <c r="AC59" s="149"/>
      <c r="AD59" s="162"/>
      <c r="AE59" s="149"/>
      <c r="AF59" s="162"/>
      <c r="AG59" s="149"/>
      <c r="AH59" s="162"/>
      <c r="AI59" s="149"/>
      <c r="AJ59" s="162">
        <f t="shared" ref="AJ59:AJ61" si="27">Z59-AB59</f>
        <v>0</v>
      </c>
      <c r="AK59" s="149"/>
      <c r="AL59" s="57" t="e">
        <f t="shared" ref="AL59:AL61" si="28">AJ59/Z59*100</f>
        <v>#DIV/0!</v>
      </c>
      <c r="AM59" s="163"/>
      <c r="AN59" s="149"/>
      <c r="AO59" s="162"/>
      <c r="AP59" s="149"/>
      <c r="AQ59" s="162"/>
      <c r="AR59" s="149"/>
      <c r="AS59" s="162"/>
      <c r="AT59" s="149"/>
      <c r="AU59" s="47"/>
      <c r="AV59" s="162">
        <f t="shared" ref="AV59:AV61" si="29">AU59*30</f>
        <v>0</v>
      </c>
      <c r="AW59" s="149"/>
      <c r="AX59" s="162">
        <f t="shared" ref="AX59:AX61" si="30">AZ59+BB59+BD59</f>
        <v>0</v>
      </c>
      <c r="AY59" s="165"/>
      <c r="AZ59" s="162"/>
      <c r="BA59" s="149"/>
      <c r="BB59" s="162"/>
      <c r="BC59" s="149"/>
      <c r="BD59" s="162"/>
      <c r="BE59" s="149"/>
      <c r="BF59" s="162">
        <f t="shared" ref="BF59:BF61" si="31">AV59-AX59</f>
        <v>0</v>
      </c>
      <c r="BG59" s="149"/>
      <c r="BH59" s="57" t="e">
        <f t="shared" ref="BH59:BH62" si="32">BF59/AV59*100</f>
        <v>#DIV/0!</v>
      </c>
      <c r="BI59" s="163"/>
      <c r="BJ59" s="149"/>
      <c r="BK59" s="162"/>
      <c r="BL59" s="136"/>
      <c r="BM59" s="162"/>
      <c r="BN59" s="149"/>
      <c r="BO59" s="162">
        <v>4</v>
      </c>
      <c r="BP59" s="136"/>
      <c r="BQ59" s="148" t="s">
        <v>99</v>
      </c>
      <c r="BR59" s="149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5" hidden="1" customHeight="1">
      <c r="A60" s="6"/>
      <c r="B60" s="7"/>
      <c r="C60" s="164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2"/>
      <c r="P60" s="149"/>
      <c r="Q60" s="163">
        <f t="shared" si="22"/>
        <v>0</v>
      </c>
      <c r="R60" s="149"/>
      <c r="S60" s="162">
        <f t="shared" si="23"/>
        <v>0</v>
      </c>
      <c r="T60" s="149"/>
      <c r="U60" s="162"/>
      <c r="V60" s="149"/>
      <c r="W60" s="162">
        <f t="shared" si="24"/>
        <v>0</v>
      </c>
      <c r="X60" s="149"/>
      <c r="Y60" s="47"/>
      <c r="Z60" s="162">
        <f t="shared" si="25"/>
        <v>0</v>
      </c>
      <c r="AA60" s="149"/>
      <c r="AB60" s="162">
        <f t="shared" si="26"/>
        <v>0</v>
      </c>
      <c r="AC60" s="149"/>
      <c r="AD60" s="162"/>
      <c r="AE60" s="149"/>
      <c r="AF60" s="162"/>
      <c r="AG60" s="149"/>
      <c r="AH60" s="162"/>
      <c r="AI60" s="149"/>
      <c r="AJ60" s="162">
        <f t="shared" si="27"/>
        <v>0</v>
      </c>
      <c r="AK60" s="149"/>
      <c r="AL60" s="57" t="e">
        <f t="shared" si="28"/>
        <v>#DIV/0!</v>
      </c>
      <c r="AM60" s="163"/>
      <c r="AN60" s="149"/>
      <c r="AO60" s="162"/>
      <c r="AP60" s="149"/>
      <c r="AQ60" s="162"/>
      <c r="AR60" s="149"/>
      <c r="AS60" s="162"/>
      <c r="AT60" s="149"/>
      <c r="AU60" s="47"/>
      <c r="AV60" s="162">
        <f t="shared" si="29"/>
        <v>0</v>
      </c>
      <c r="AW60" s="149"/>
      <c r="AX60" s="162">
        <f t="shared" si="30"/>
        <v>0</v>
      </c>
      <c r="AY60" s="165"/>
      <c r="AZ60" s="162"/>
      <c r="BA60" s="149"/>
      <c r="BB60" s="162"/>
      <c r="BC60" s="149"/>
      <c r="BD60" s="162"/>
      <c r="BE60" s="149"/>
      <c r="BF60" s="162">
        <f t="shared" si="31"/>
        <v>0</v>
      </c>
      <c r="BG60" s="149"/>
      <c r="BH60" s="57" t="e">
        <f t="shared" si="32"/>
        <v>#DIV/0!</v>
      </c>
      <c r="BI60" s="163"/>
      <c r="BJ60" s="149"/>
      <c r="BK60" s="162"/>
      <c r="BL60" s="136"/>
      <c r="BM60" s="162"/>
      <c r="BN60" s="149"/>
      <c r="BO60" s="162"/>
      <c r="BP60" s="136"/>
      <c r="BQ60" s="148"/>
      <c r="BR60" s="149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5" hidden="1" customHeight="1">
      <c r="A61" s="6"/>
      <c r="B61" s="7"/>
      <c r="C61" s="164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2"/>
      <c r="P61" s="149"/>
      <c r="Q61" s="163">
        <f t="shared" si="22"/>
        <v>0</v>
      </c>
      <c r="R61" s="149"/>
      <c r="S61" s="162">
        <f t="shared" si="23"/>
        <v>0</v>
      </c>
      <c r="T61" s="149"/>
      <c r="U61" s="162"/>
      <c r="V61" s="149"/>
      <c r="W61" s="162">
        <f t="shared" si="24"/>
        <v>0</v>
      </c>
      <c r="X61" s="149"/>
      <c r="Y61" s="47"/>
      <c r="Z61" s="162">
        <f t="shared" si="25"/>
        <v>0</v>
      </c>
      <c r="AA61" s="149"/>
      <c r="AB61" s="162">
        <f t="shared" si="26"/>
        <v>0</v>
      </c>
      <c r="AC61" s="149"/>
      <c r="AD61" s="162"/>
      <c r="AE61" s="149"/>
      <c r="AF61" s="162"/>
      <c r="AG61" s="149"/>
      <c r="AH61" s="162"/>
      <c r="AI61" s="149"/>
      <c r="AJ61" s="162">
        <f t="shared" si="27"/>
        <v>0</v>
      </c>
      <c r="AK61" s="149"/>
      <c r="AL61" s="57" t="e">
        <f t="shared" si="28"/>
        <v>#DIV/0!</v>
      </c>
      <c r="AM61" s="163"/>
      <c r="AN61" s="149"/>
      <c r="AO61" s="162"/>
      <c r="AP61" s="149"/>
      <c r="AQ61" s="162"/>
      <c r="AR61" s="149"/>
      <c r="AS61" s="162"/>
      <c r="AT61" s="149"/>
      <c r="AU61" s="47"/>
      <c r="AV61" s="162">
        <f t="shared" si="29"/>
        <v>0</v>
      </c>
      <c r="AW61" s="149"/>
      <c r="AX61" s="162">
        <f t="shared" si="30"/>
        <v>0</v>
      </c>
      <c r="AY61" s="165"/>
      <c r="AZ61" s="162"/>
      <c r="BA61" s="149"/>
      <c r="BB61" s="162"/>
      <c r="BC61" s="149"/>
      <c r="BD61" s="162"/>
      <c r="BE61" s="149"/>
      <c r="BF61" s="162">
        <f t="shared" si="31"/>
        <v>0</v>
      </c>
      <c r="BG61" s="149"/>
      <c r="BH61" s="57" t="e">
        <f t="shared" si="32"/>
        <v>#DIV/0!</v>
      </c>
      <c r="BI61" s="163"/>
      <c r="BJ61" s="149"/>
      <c r="BK61" s="162"/>
      <c r="BL61" s="136"/>
      <c r="BM61" s="162"/>
      <c r="BN61" s="149"/>
      <c r="BO61" s="162"/>
      <c r="BP61" s="136"/>
      <c r="BQ61" s="148"/>
      <c r="BR61" s="149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5.75" hidden="1" customHeight="1">
      <c r="A62" s="103"/>
      <c r="B62" s="104"/>
      <c r="C62" s="182" t="s">
        <v>96</v>
      </c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3"/>
      <c r="O62" s="186">
        <f>SUM(O59:P61)</f>
        <v>0</v>
      </c>
      <c r="P62" s="183"/>
      <c r="Q62" s="186">
        <f>SUM(Q59:R61)</f>
        <v>0</v>
      </c>
      <c r="R62" s="183"/>
      <c r="S62" s="186">
        <f>SUM(S59:T61)</f>
        <v>0</v>
      </c>
      <c r="T62" s="183"/>
      <c r="U62" s="186">
        <f>SUM(U59:V61)</f>
        <v>0</v>
      </c>
      <c r="V62" s="183"/>
      <c r="W62" s="186">
        <f>SUM(W59:X61)</f>
        <v>0</v>
      </c>
      <c r="X62" s="183"/>
      <c r="Y62" s="107">
        <f>SUM(Y59:Y61)</f>
        <v>0</v>
      </c>
      <c r="Z62" s="186">
        <f>SUM(Z59:AA61)</f>
        <v>0</v>
      </c>
      <c r="AA62" s="183"/>
      <c r="AB62" s="186">
        <f>SUM(AB59:AC61)</f>
        <v>0</v>
      </c>
      <c r="AC62" s="183"/>
      <c r="AD62" s="186">
        <f>SUM(AD59:AE61)</f>
        <v>0</v>
      </c>
      <c r="AE62" s="183"/>
      <c r="AF62" s="186">
        <f>SUM(AF59:AG61)</f>
        <v>0</v>
      </c>
      <c r="AG62" s="183"/>
      <c r="AH62" s="186">
        <f>SUM(AH59:AI61)</f>
        <v>0</v>
      </c>
      <c r="AI62" s="183"/>
      <c r="AJ62" s="186">
        <f>SUM(AJ59:AK61)</f>
        <v>0</v>
      </c>
      <c r="AK62" s="183"/>
      <c r="AL62" s="108"/>
      <c r="AM62" s="187"/>
      <c r="AN62" s="183"/>
      <c r="AO62" s="182"/>
      <c r="AP62" s="183"/>
      <c r="AQ62" s="182"/>
      <c r="AR62" s="183"/>
      <c r="AS62" s="182"/>
      <c r="AT62" s="183"/>
      <c r="AU62" s="107">
        <f>SUM(AU59:AU61)</f>
        <v>0</v>
      </c>
      <c r="AV62" s="186">
        <f>SUM(AV59:AW61)</f>
        <v>0</v>
      </c>
      <c r="AW62" s="183"/>
      <c r="AX62" s="186">
        <f>SUM(AX59:AY61)</f>
        <v>0</v>
      </c>
      <c r="AY62" s="183"/>
      <c r="AZ62" s="186">
        <f>SUM(AZ59:BA61)</f>
        <v>0</v>
      </c>
      <c r="BA62" s="183"/>
      <c r="BB62" s="186">
        <f>SUM(BB59:BC61)</f>
        <v>0</v>
      </c>
      <c r="BC62" s="183"/>
      <c r="BD62" s="186">
        <f>SUM(BD59:BE61)</f>
        <v>0</v>
      </c>
      <c r="BE62" s="183"/>
      <c r="BF62" s="186">
        <f>SUM(BF59:BG61)</f>
        <v>0</v>
      </c>
      <c r="BG62" s="183"/>
      <c r="BH62" s="57" t="e">
        <f t="shared" si="32"/>
        <v>#DIV/0!</v>
      </c>
      <c r="BI62" s="163"/>
      <c r="BJ62" s="149"/>
      <c r="BK62" s="182"/>
      <c r="BL62" s="183"/>
      <c r="BM62" s="182"/>
      <c r="BN62" s="183"/>
      <c r="BO62" s="182"/>
      <c r="BP62" s="183"/>
      <c r="BQ62" s="184"/>
      <c r="BR62" s="183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0.75" hidden="1" customHeight="1">
      <c r="A63" s="170" t="s">
        <v>100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R63" s="172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5.75" hidden="1" customHeight="1">
      <c r="A64" s="6">
        <v>17</v>
      </c>
      <c r="B64" s="7" t="s">
        <v>101</v>
      </c>
      <c r="C64" s="164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2"/>
      <c r="P64" s="149"/>
      <c r="Q64" s="163">
        <f>O64*30</f>
        <v>0</v>
      </c>
      <c r="R64" s="149"/>
      <c r="S64" s="162">
        <f>W64</f>
        <v>0</v>
      </c>
      <c r="T64" s="149"/>
      <c r="U64" s="162"/>
      <c r="V64" s="149"/>
      <c r="W64" s="162">
        <f>Z64+AV64</f>
        <v>0</v>
      </c>
      <c r="X64" s="149"/>
      <c r="Y64" s="47"/>
      <c r="Z64" s="162">
        <f>Y64*30</f>
        <v>0</v>
      </c>
      <c r="AA64" s="149"/>
      <c r="AB64" s="162">
        <f>AD64+AF64+AH64</f>
        <v>0</v>
      </c>
      <c r="AC64" s="149"/>
      <c r="AD64" s="162"/>
      <c r="AE64" s="149"/>
      <c r="AF64" s="162"/>
      <c r="AG64" s="149"/>
      <c r="AH64" s="162"/>
      <c r="AI64" s="149"/>
      <c r="AJ64" s="162">
        <f>Z64-AB64</f>
        <v>0</v>
      </c>
      <c r="AK64" s="149"/>
      <c r="AL64" s="57" t="e">
        <f>AJ64/Z64*100</f>
        <v>#DIV/0!</v>
      </c>
      <c r="AM64" s="163"/>
      <c r="AN64" s="149"/>
      <c r="AO64" s="162"/>
      <c r="AP64" s="149"/>
      <c r="AQ64" s="162"/>
      <c r="AR64" s="149"/>
      <c r="AS64" s="162"/>
      <c r="AT64" s="149"/>
      <c r="AU64" s="47"/>
      <c r="AV64" s="162">
        <f>AU64*30</f>
        <v>0</v>
      </c>
      <c r="AW64" s="149"/>
      <c r="AX64" s="162">
        <f>AZ64+BB64+BD64</f>
        <v>0</v>
      </c>
      <c r="AY64" s="165"/>
      <c r="AZ64" s="162"/>
      <c r="BA64" s="149"/>
      <c r="BB64" s="162"/>
      <c r="BC64" s="149"/>
      <c r="BD64" s="162"/>
      <c r="BE64" s="149"/>
      <c r="BF64" s="162">
        <f>AV64-AX64</f>
        <v>0</v>
      </c>
      <c r="BG64" s="149"/>
      <c r="BH64" s="57" t="e">
        <f t="shared" ref="BH64:BH65" si="33">BF64/AV64*100</f>
        <v>#DIV/0!</v>
      </c>
      <c r="BI64" s="163"/>
      <c r="BJ64" s="149"/>
      <c r="BK64" s="162"/>
      <c r="BL64" s="136"/>
      <c r="BM64" s="162"/>
      <c r="BN64" s="149"/>
      <c r="BO64" s="162"/>
      <c r="BP64" s="136"/>
      <c r="BQ64" s="148"/>
      <c r="BR64" s="149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5.75" hidden="1" customHeight="1">
      <c r="A65" s="109"/>
      <c r="B65" s="110"/>
      <c r="C65" s="178" t="s">
        <v>96</v>
      </c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4"/>
      <c r="O65" s="177">
        <f>SUM(O64:P64)</f>
        <v>0</v>
      </c>
      <c r="P65" s="174"/>
      <c r="Q65" s="177">
        <f>SUM(Q64:R64)</f>
        <v>0</v>
      </c>
      <c r="R65" s="174"/>
      <c r="S65" s="177">
        <f>SUM(S64:T64)</f>
        <v>0</v>
      </c>
      <c r="T65" s="174"/>
      <c r="U65" s="177">
        <f>SUM(U64:V64)</f>
        <v>0</v>
      </c>
      <c r="V65" s="174"/>
      <c r="W65" s="177">
        <f>SUM(W64:X64)</f>
        <v>0</v>
      </c>
      <c r="X65" s="174"/>
      <c r="Y65" s="111">
        <f>SUM(Y64)</f>
        <v>0</v>
      </c>
      <c r="Z65" s="177">
        <f>SUM(Z64:AA64)</f>
        <v>0</v>
      </c>
      <c r="AA65" s="174"/>
      <c r="AB65" s="177">
        <f>SUM(AB64:AC64)</f>
        <v>0</v>
      </c>
      <c r="AC65" s="174"/>
      <c r="AD65" s="177">
        <f>SUM(AD64:AE64)</f>
        <v>0</v>
      </c>
      <c r="AE65" s="174"/>
      <c r="AF65" s="177">
        <f>SUM(AF64:AG64)</f>
        <v>0</v>
      </c>
      <c r="AG65" s="174"/>
      <c r="AH65" s="177">
        <f>SUM(AH64:AI64)</f>
        <v>0</v>
      </c>
      <c r="AI65" s="174"/>
      <c r="AJ65" s="177">
        <f>SUM(AJ64:AK64)</f>
        <v>0</v>
      </c>
      <c r="AK65" s="174"/>
      <c r="AL65" s="112"/>
      <c r="AM65" s="113"/>
      <c r="AN65" s="114"/>
      <c r="AO65" s="180"/>
      <c r="AP65" s="181"/>
      <c r="AQ65" s="180"/>
      <c r="AR65" s="181"/>
      <c r="AS65" s="180"/>
      <c r="AT65" s="181"/>
      <c r="AU65" s="111">
        <f>SUM(AU64)</f>
        <v>0</v>
      </c>
      <c r="AV65" s="177">
        <f>SUM(AV64:AW64)</f>
        <v>0</v>
      </c>
      <c r="AW65" s="174"/>
      <c r="AX65" s="177">
        <f>SUM(AX64:AY64)</f>
        <v>0</v>
      </c>
      <c r="AY65" s="174"/>
      <c r="AZ65" s="177">
        <f>SUM(AZ64:BA64)</f>
        <v>0</v>
      </c>
      <c r="BA65" s="174"/>
      <c r="BB65" s="177">
        <f>SUM(BB64:BC64)</f>
        <v>0</v>
      </c>
      <c r="BC65" s="174"/>
      <c r="BD65" s="177">
        <f>SUM(BD64:BE64)</f>
        <v>0</v>
      </c>
      <c r="BE65" s="174"/>
      <c r="BF65" s="177">
        <f>SUM(BF64:BG64)</f>
        <v>0</v>
      </c>
      <c r="BG65" s="174"/>
      <c r="BH65" s="58" t="e">
        <f t="shared" si="33"/>
        <v>#DIV/0!</v>
      </c>
      <c r="BI65" s="160"/>
      <c r="BJ65" s="124"/>
      <c r="BK65" s="178"/>
      <c r="BL65" s="174"/>
      <c r="BM65" s="178"/>
      <c r="BN65" s="174"/>
      <c r="BO65" s="178"/>
      <c r="BP65" s="174"/>
      <c r="BQ65" s="173"/>
      <c r="BR65" s="174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22.5" customHeight="1">
      <c r="A66" s="86"/>
      <c r="B66" s="87"/>
      <c r="C66" s="167" t="s">
        <v>102</v>
      </c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68"/>
      <c r="O66" s="167">
        <f>O50+O57+O62+O65</f>
        <v>86</v>
      </c>
      <c r="P66" s="168"/>
      <c r="Q66" s="167">
        <f>Q50+Q57+Q62+Q65</f>
        <v>2580</v>
      </c>
      <c r="R66" s="168"/>
      <c r="S66" s="167">
        <f>S50+S57+S62+S65</f>
        <v>1800</v>
      </c>
      <c r="T66" s="168"/>
      <c r="U66" s="167">
        <f>U50+U57+U62+U65</f>
        <v>0</v>
      </c>
      <c r="V66" s="168"/>
      <c r="W66" s="167">
        <f>W50+W57+W62+W65</f>
        <v>1800</v>
      </c>
      <c r="X66" s="168"/>
      <c r="Y66" s="91">
        <f>Y65+Y62+Y57+Y50</f>
        <v>29</v>
      </c>
      <c r="Z66" s="167">
        <f>Z50+Z57+Z62+Z65</f>
        <v>870</v>
      </c>
      <c r="AA66" s="168"/>
      <c r="AB66" s="167">
        <f>AB50+AB57+AB62+AB65</f>
        <v>288</v>
      </c>
      <c r="AC66" s="168"/>
      <c r="AD66" s="167">
        <f>AD50+AD57+AD62+AD65</f>
        <v>78</v>
      </c>
      <c r="AE66" s="168"/>
      <c r="AF66" s="167">
        <f>AF50+AF57+AF62+AF65</f>
        <v>0</v>
      </c>
      <c r="AG66" s="168"/>
      <c r="AH66" s="167">
        <f>AH50+AH57+AH62+AH65</f>
        <v>210</v>
      </c>
      <c r="AI66" s="168"/>
      <c r="AJ66" s="167">
        <f>AJ50+AJ57+AJ62+AJ65</f>
        <v>582</v>
      </c>
      <c r="AK66" s="168"/>
      <c r="AL66" s="88"/>
      <c r="AM66" s="176"/>
      <c r="AN66" s="168"/>
      <c r="AO66" s="167"/>
      <c r="AP66" s="168"/>
      <c r="AQ66" s="167">
        <v>2</v>
      </c>
      <c r="AR66" s="168"/>
      <c r="AS66" s="167">
        <v>6</v>
      </c>
      <c r="AT66" s="168"/>
      <c r="AU66" s="91">
        <f>AU65+AU62+AU57+AU50</f>
        <v>31</v>
      </c>
      <c r="AV66" s="167">
        <f>AV50+AV57+AV62+AV65</f>
        <v>930</v>
      </c>
      <c r="AW66" s="168"/>
      <c r="AX66" s="167">
        <f>AX50+AX57+AX62+AX65</f>
        <v>324</v>
      </c>
      <c r="AY66" s="168"/>
      <c r="AZ66" s="167">
        <f>AZ50+AZ57+AZ62+AZ65</f>
        <v>56</v>
      </c>
      <c r="BA66" s="168"/>
      <c r="BB66" s="167">
        <f>BB50+BB57+BB62+BB65</f>
        <v>0</v>
      </c>
      <c r="BC66" s="168"/>
      <c r="BD66" s="167">
        <f>BD50+BD57+BD62+BD65</f>
        <v>268</v>
      </c>
      <c r="BE66" s="168"/>
      <c r="BF66" s="167">
        <f>BF50+BF57+BF62+BF65</f>
        <v>606</v>
      </c>
      <c r="BG66" s="168"/>
      <c r="BH66" s="88"/>
      <c r="BI66" s="176"/>
      <c r="BJ66" s="168"/>
      <c r="BK66" s="167"/>
      <c r="BL66" s="168"/>
      <c r="BM66" s="167">
        <v>3</v>
      </c>
      <c r="BN66" s="168"/>
      <c r="BO66" s="167">
        <v>6</v>
      </c>
      <c r="BP66" s="168"/>
      <c r="BQ66" s="169"/>
      <c r="BR66" s="168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6.5" hidden="1" customHeight="1">
      <c r="A67" s="170" t="s">
        <v>103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2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25.5" hidden="1" customHeight="1">
      <c r="A68" s="6"/>
      <c r="B68" s="7"/>
      <c r="C68" s="164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2"/>
      <c r="P68" s="149"/>
      <c r="Q68" s="163">
        <f t="shared" ref="Q68:Q69" si="34">O68*30</f>
        <v>0</v>
      </c>
      <c r="R68" s="149"/>
      <c r="S68" s="162">
        <f t="shared" ref="S68:S69" si="35">W68</f>
        <v>0</v>
      </c>
      <c r="T68" s="149"/>
      <c r="U68" s="162"/>
      <c r="V68" s="149"/>
      <c r="W68" s="162">
        <f t="shared" ref="W68:W69" si="36">Z68+AV68</f>
        <v>0</v>
      </c>
      <c r="X68" s="149"/>
      <c r="Y68" s="47"/>
      <c r="Z68" s="162">
        <f t="shared" ref="Z68:Z69" si="37">Y68*30</f>
        <v>0</v>
      </c>
      <c r="AA68" s="149"/>
      <c r="AB68" s="162">
        <f t="shared" ref="AB68:AB69" si="38">AD68+AF68+AH68</f>
        <v>0</v>
      </c>
      <c r="AC68" s="149"/>
      <c r="AD68" s="162"/>
      <c r="AE68" s="149"/>
      <c r="AF68" s="162"/>
      <c r="AG68" s="149"/>
      <c r="AH68" s="162"/>
      <c r="AI68" s="149"/>
      <c r="AJ68" s="162">
        <f t="shared" ref="AJ68:AJ69" si="39">Z68-AB68</f>
        <v>0</v>
      </c>
      <c r="AK68" s="149"/>
      <c r="AL68" s="57" t="e">
        <f t="shared" ref="AL68:AL69" si="40">AJ68/Z68*100</f>
        <v>#DIV/0!</v>
      </c>
      <c r="AM68" s="163"/>
      <c r="AN68" s="149"/>
      <c r="AO68" s="162"/>
      <c r="AP68" s="149"/>
      <c r="AQ68" s="162"/>
      <c r="AR68" s="149"/>
      <c r="AS68" s="162"/>
      <c r="AT68" s="149"/>
      <c r="AU68" s="47"/>
      <c r="AV68" s="162">
        <f t="shared" ref="AV68:AV69" si="41">AU68*30</f>
        <v>0</v>
      </c>
      <c r="AW68" s="149"/>
      <c r="AX68" s="162">
        <f t="shared" ref="AX68:AX69" si="42">AZ68+BB68+BD68</f>
        <v>0</v>
      </c>
      <c r="AY68" s="165"/>
      <c r="AZ68" s="162"/>
      <c r="BA68" s="149"/>
      <c r="BB68" s="162"/>
      <c r="BC68" s="149"/>
      <c r="BD68" s="162"/>
      <c r="BE68" s="149"/>
      <c r="BF68" s="162">
        <f t="shared" ref="BF68:BF69" si="43">AV68-AX68</f>
        <v>0</v>
      </c>
      <c r="BG68" s="149"/>
      <c r="BH68" s="57" t="e">
        <f t="shared" ref="BH68:BH69" si="44">BF68/AV68*100</f>
        <v>#DIV/0!</v>
      </c>
      <c r="BI68" s="163"/>
      <c r="BJ68" s="149"/>
      <c r="BK68" s="162"/>
      <c r="BL68" s="136"/>
      <c r="BM68" s="162"/>
      <c r="BN68" s="149"/>
      <c r="BO68" s="162"/>
      <c r="BP68" s="136"/>
      <c r="BQ68" s="148"/>
      <c r="BR68" s="149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23" hidden="1" customHeight="1">
      <c r="A69" s="6"/>
      <c r="B69" s="7"/>
      <c r="C69" s="164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2"/>
      <c r="P69" s="149"/>
      <c r="Q69" s="163">
        <f t="shared" si="34"/>
        <v>0</v>
      </c>
      <c r="R69" s="149"/>
      <c r="S69" s="162">
        <f t="shared" si="35"/>
        <v>0</v>
      </c>
      <c r="T69" s="149"/>
      <c r="U69" s="162"/>
      <c r="V69" s="149"/>
      <c r="W69" s="159">
        <f t="shared" si="36"/>
        <v>0</v>
      </c>
      <c r="X69" s="124"/>
      <c r="Y69" s="48"/>
      <c r="Z69" s="159">
        <f t="shared" si="37"/>
        <v>0</v>
      </c>
      <c r="AA69" s="124"/>
      <c r="AB69" s="159">
        <f t="shared" si="38"/>
        <v>0</v>
      </c>
      <c r="AC69" s="124"/>
      <c r="AD69" s="159"/>
      <c r="AE69" s="124"/>
      <c r="AF69" s="159"/>
      <c r="AG69" s="124"/>
      <c r="AH69" s="159"/>
      <c r="AI69" s="124"/>
      <c r="AJ69" s="159">
        <f t="shared" si="39"/>
        <v>0</v>
      </c>
      <c r="AK69" s="124"/>
      <c r="AL69" s="58" t="e">
        <f t="shared" si="40"/>
        <v>#DIV/0!</v>
      </c>
      <c r="AM69" s="160"/>
      <c r="AN69" s="124"/>
      <c r="AO69" s="159"/>
      <c r="AP69" s="124"/>
      <c r="AQ69" s="166"/>
      <c r="AR69" s="124"/>
      <c r="AS69" s="166"/>
      <c r="AT69" s="124"/>
      <c r="AU69" s="48"/>
      <c r="AV69" s="159">
        <f t="shared" si="41"/>
        <v>0</v>
      </c>
      <c r="AW69" s="124"/>
      <c r="AX69" s="159">
        <f t="shared" si="42"/>
        <v>0</v>
      </c>
      <c r="AY69" s="120"/>
      <c r="AZ69" s="159"/>
      <c r="BA69" s="124"/>
      <c r="BB69" s="159"/>
      <c r="BC69" s="124"/>
      <c r="BD69" s="159"/>
      <c r="BE69" s="124"/>
      <c r="BF69" s="159">
        <f t="shared" si="43"/>
        <v>0</v>
      </c>
      <c r="BG69" s="124"/>
      <c r="BH69" s="58" t="e">
        <f t="shared" si="44"/>
        <v>#DIV/0!</v>
      </c>
      <c r="BI69" s="160"/>
      <c r="BJ69" s="124"/>
      <c r="BK69" s="159"/>
      <c r="BL69" s="161"/>
      <c r="BM69" s="147"/>
      <c r="BN69" s="149"/>
      <c r="BO69" s="147"/>
      <c r="BP69" s="136"/>
      <c r="BQ69" s="148"/>
      <c r="BR69" s="149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20.5" customHeight="1">
      <c r="A70" s="89"/>
      <c r="B70" s="34"/>
      <c r="C70" s="90"/>
      <c r="D70" s="90"/>
      <c r="E70" s="90"/>
      <c r="F70" s="90"/>
      <c r="G70" s="90"/>
      <c r="H70" s="90"/>
      <c r="I70" s="90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15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89"/>
      <c r="AL70" s="90"/>
      <c r="AM70" s="89"/>
      <c r="AN70" s="89"/>
      <c r="AO70" s="89"/>
      <c r="AP70" s="89"/>
      <c r="AQ70" s="89"/>
      <c r="AR70" s="89"/>
      <c r="AS70" s="89"/>
      <c r="AT70" s="89"/>
      <c r="AU70" s="96"/>
      <c r="AV70" s="89"/>
      <c r="AW70" s="89"/>
      <c r="AX70" s="89"/>
      <c r="AY70" s="89"/>
      <c r="AZ70" s="89"/>
      <c r="BA70" s="15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90"/>
      <c r="BN70" s="90"/>
      <c r="BO70" s="90"/>
      <c r="BP70" s="89"/>
      <c r="BQ70" s="89"/>
      <c r="BR70" s="89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2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92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8.75" customHeight="1">
      <c r="A72" s="89"/>
      <c r="B72" s="151" t="s">
        <v>104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89"/>
      <c r="W72" s="89"/>
      <c r="X72" s="89"/>
      <c r="Y72" s="92"/>
      <c r="Z72" s="89"/>
      <c r="AA72" s="89"/>
      <c r="AB72" s="89"/>
      <c r="AC72" s="89"/>
      <c r="AD72" s="152" t="s">
        <v>105</v>
      </c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89"/>
      <c r="BR72" s="89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28.5" customHeight="1">
      <c r="A73" s="89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89"/>
      <c r="W73" s="89"/>
      <c r="X73" s="89"/>
      <c r="Y73" s="92"/>
      <c r="Z73" s="89"/>
      <c r="AA73" s="89"/>
      <c r="AB73" s="89"/>
      <c r="AC73" s="89"/>
      <c r="AD73" s="153" t="s">
        <v>106</v>
      </c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31" customHeight="1">
      <c r="A74" s="89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92"/>
      <c r="Z74" s="89"/>
      <c r="AA74" s="89"/>
      <c r="AB74" s="89"/>
      <c r="AC74" s="89"/>
      <c r="AD74" s="93" t="s">
        <v>107</v>
      </c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89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22.5" customHeight="1">
      <c r="A75" s="89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89"/>
      <c r="W75" s="89"/>
      <c r="X75" s="89"/>
      <c r="Y75" s="92"/>
      <c r="Z75" s="89"/>
      <c r="AA75" s="89"/>
      <c r="AB75" s="89"/>
      <c r="AC75" s="89"/>
      <c r="AD75" s="90"/>
      <c r="AE75" s="154" t="s">
        <v>108</v>
      </c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89"/>
      <c r="BK75" s="89"/>
      <c r="BL75" s="89"/>
      <c r="BM75" s="89"/>
      <c r="BN75" s="89"/>
      <c r="BO75" s="89"/>
      <c r="BP75" s="89"/>
      <c r="BQ75" s="89"/>
      <c r="BR75" s="89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" customHeight="1">
      <c r="A76" s="89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89"/>
      <c r="W76" s="89"/>
      <c r="X76" s="89"/>
      <c r="Y76" s="92"/>
      <c r="Z76" s="89"/>
      <c r="AA76" s="89"/>
      <c r="AB76" s="89"/>
      <c r="AC76" s="89"/>
      <c r="AD76" s="90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5" customHeight="1">
      <c r="A77" s="8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89"/>
      <c r="W77" s="89"/>
      <c r="X77" s="89"/>
      <c r="Y77" s="92"/>
      <c r="Z77" s="89"/>
      <c r="AA77" s="89"/>
      <c r="AB77" s="89"/>
      <c r="AC77" s="89"/>
      <c r="AD77" s="90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2.75" customHeight="1">
      <c r="Y78" s="94"/>
      <c r="AL78" s="95"/>
      <c r="AU78" s="94"/>
      <c r="BH78" s="95"/>
    </row>
    <row r="79" spans="1:84" ht="12.75" customHeight="1">
      <c r="Y79" s="94"/>
      <c r="AL79" s="95"/>
      <c r="AU79" s="94"/>
      <c r="BH79" s="95"/>
    </row>
    <row r="80" spans="1:84" ht="12.75" customHeight="1">
      <c r="Y80" s="94"/>
      <c r="AL80" s="95"/>
      <c r="AU80" s="94"/>
      <c r="BH80" s="95"/>
    </row>
    <row r="81" spans="25:60" ht="12.75" customHeight="1">
      <c r="Y81" s="94"/>
      <c r="AL81" s="95"/>
      <c r="AU81" s="94"/>
      <c r="BH81" s="95"/>
    </row>
    <row r="82" spans="25:60" ht="12.75" customHeight="1">
      <c r="Y82" s="94"/>
      <c r="AL82" s="95"/>
      <c r="AU82" s="94"/>
      <c r="BH82" s="95"/>
    </row>
    <row r="83" spans="25:60" ht="12.75" customHeight="1">
      <c r="Y83" s="94"/>
      <c r="AL83" s="95"/>
      <c r="AU83" s="94"/>
      <c r="BH83" s="95"/>
    </row>
    <row r="84" spans="25:60" ht="12.75" customHeight="1">
      <c r="Y84" s="94"/>
      <c r="AL84" s="95"/>
      <c r="AU84" s="94"/>
      <c r="BH84" s="95"/>
    </row>
    <row r="85" spans="25:60" ht="12.75" customHeight="1">
      <c r="Y85" s="94"/>
      <c r="AL85" s="95"/>
      <c r="AU85" s="94"/>
      <c r="BH85" s="95"/>
    </row>
    <row r="86" spans="25:60" ht="12.75" customHeight="1">
      <c r="Y86" s="94"/>
      <c r="AL86" s="95"/>
      <c r="AU86" s="94"/>
      <c r="BH86" s="95"/>
    </row>
    <row r="87" spans="25:60" ht="12.75" customHeight="1">
      <c r="Y87" s="94"/>
      <c r="AL87" s="95"/>
      <c r="AU87" s="94"/>
      <c r="BH87" s="95"/>
    </row>
    <row r="88" spans="25:60" ht="12.75" customHeight="1">
      <c r="Y88" s="94"/>
      <c r="AL88" s="95"/>
      <c r="AU88" s="94"/>
      <c r="BH88" s="95"/>
    </row>
    <row r="89" spans="25:60" ht="12.75" customHeight="1">
      <c r="Y89" s="94"/>
      <c r="AL89" s="95"/>
      <c r="AU89" s="94"/>
      <c r="BH89" s="95"/>
    </row>
    <row r="90" spans="25:60" ht="12.75" customHeight="1">
      <c r="Y90" s="94"/>
      <c r="AL90" s="95"/>
      <c r="AU90" s="94"/>
      <c r="BH90" s="95"/>
    </row>
    <row r="91" spans="25:60" ht="12.75" customHeight="1">
      <c r="Y91" s="94"/>
      <c r="AL91" s="95"/>
      <c r="AU91" s="94"/>
      <c r="BH91" s="95"/>
    </row>
    <row r="92" spans="25:60" ht="12.75" customHeight="1">
      <c r="Y92" s="94"/>
      <c r="AL92" s="95"/>
      <c r="AU92" s="94"/>
      <c r="BH92" s="95"/>
    </row>
    <row r="93" spans="25:60" ht="12.75" customHeight="1">
      <c r="Y93" s="94"/>
      <c r="AL93" s="95"/>
      <c r="AU93" s="94"/>
      <c r="BH93" s="95"/>
    </row>
    <row r="94" spans="25:60" ht="12.75" customHeight="1">
      <c r="Y94" s="94"/>
      <c r="AL94" s="95"/>
      <c r="AU94" s="94"/>
      <c r="BH94" s="95"/>
    </row>
    <row r="95" spans="25:60" ht="12.75" customHeight="1">
      <c r="Y95" s="94"/>
      <c r="AL95" s="95"/>
      <c r="AU95" s="94"/>
      <c r="BH95" s="95"/>
    </row>
    <row r="96" spans="25:60" ht="12.75" customHeight="1">
      <c r="Y96" s="94"/>
      <c r="AL96" s="95"/>
      <c r="AU96" s="94"/>
      <c r="BH96" s="95"/>
    </row>
    <row r="97" spans="25:60" ht="12.75" customHeight="1">
      <c r="Y97" s="94"/>
      <c r="AL97" s="95"/>
      <c r="AU97" s="94"/>
      <c r="BH97" s="95"/>
    </row>
    <row r="98" spans="25:60" ht="12.75" customHeight="1">
      <c r="Y98" s="94"/>
      <c r="AL98" s="95"/>
      <c r="AU98" s="94"/>
      <c r="BH98" s="95"/>
    </row>
    <row r="99" spans="25:60" ht="12.75" customHeight="1">
      <c r="Y99" s="94"/>
      <c r="AL99" s="95"/>
      <c r="AU99" s="94"/>
      <c r="BH99" s="95"/>
    </row>
    <row r="100" spans="25:60" ht="12.75" customHeight="1">
      <c r="Y100" s="94"/>
      <c r="AL100" s="95"/>
      <c r="AU100" s="94"/>
      <c r="BH100" s="95"/>
    </row>
    <row r="101" spans="25:60" ht="12.75" customHeight="1">
      <c r="Y101" s="94"/>
      <c r="AL101" s="95"/>
      <c r="AU101" s="94"/>
      <c r="BH101" s="95"/>
    </row>
    <row r="102" spans="25:60" ht="12.75" customHeight="1">
      <c r="Y102" s="94"/>
      <c r="AL102" s="95"/>
      <c r="AU102" s="94"/>
      <c r="BH102" s="95"/>
    </row>
    <row r="103" spans="25:60" ht="12.75" customHeight="1">
      <c r="Y103" s="94"/>
      <c r="AL103" s="95"/>
      <c r="AU103" s="94"/>
      <c r="BH103" s="95"/>
    </row>
    <row r="104" spans="25:60" ht="12.75" customHeight="1">
      <c r="Y104" s="94"/>
      <c r="AL104" s="95"/>
      <c r="AU104" s="94"/>
      <c r="BH104" s="95"/>
    </row>
    <row r="105" spans="25:60" ht="12.75" customHeight="1">
      <c r="Y105" s="94"/>
      <c r="AL105" s="95"/>
      <c r="AU105" s="94"/>
      <c r="BH105" s="95"/>
    </row>
    <row r="106" spans="25:60" ht="12.75" customHeight="1">
      <c r="Y106" s="94"/>
      <c r="AL106" s="95"/>
      <c r="AU106" s="94"/>
      <c r="BH106" s="95"/>
    </row>
    <row r="107" spans="25:60" ht="12.75" customHeight="1">
      <c r="Y107" s="94"/>
      <c r="AL107" s="95"/>
      <c r="AU107" s="94"/>
      <c r="BH107" s="95"/>
    </row>
    <row r="108" spans="25:60" ht="12.75" customHeight="1">
      <c r="Y108" s="94"/>
      <c r="AL108" s="95"/>
      <c r="AU108" s="94"/>
      <c r="BH108" s="95"/>
    </row>
    <row r="109" spans="25:60" ht="12.75" customHeight="1">
      <c r="Y109" s="94"/>
      <c r="AL109" s="95"/>
      <c r="AU109" s="94"/>
      <c r="BH109" s="95"/>
    </row>
    <row r="110" spans="25:60" ht="12.75" customHeight="1">
      <c r="Y110" s="94"/>
      <c r="AL110" s="95"/>
      <c r="AU110" s="94"/>
      <c r="BH110" s="95"/>
    </row>
    <row r="111" spans="25:60" ht="12.75" customHeight="1">
      <c r="Y111" s="94"/>
      <c r="AL111" s="95"/>
      <c r="AU111" s="94"/>
      <c r="BH111" s="95"/>
    </row>
    <row r="112" spans="25:60" ht="12.75" customHeight="1">
      <c r="Y112" s="94"/>
      <c r="AL112" s="95"/>
      <c r="AU112" s="94"/>
      <c r="BH112" s="95"/>
    </row>
    <row r="113" spans="25:60" ht="12.75" customHeight="1">
      <c r="Y113" s="94"/>
      <c r="AL113" s="95"/>
      <c r="AU113" s="94"/>
      <c r="BH113" s="95"/>
    </row>
    <row r="114" spans="25:60" ht="12.75" customHeight="1">
      <c r="Y114" s="94"/>
      <c r="AL114" s="95"/>
      <c r="AU114" s="94"/>
      <c r="BH114" s="95"/>
    </row>
    <row r="115" spans="25:60" ht="12.75" customHeight="1">
      <c r="Y115" s="94"/>
      <c r="AL115" s="95"/>
      <c r="AU115" s="94"/>
      <c r="BH115" s="95"/>
    </row>
    <row r="116" spans="25:60" ht="12.75" customHeight="1">
      <c r="Y116" s="94"/>
      <c r="AL116" s="95"/>
      <c r="AU116" s="94"/>
      <c r="BH116" s="95"/>
    </row>
    <row r="117" spans="25:60" ht="12.75" customHeight="1">
      <c r="Y117" s="94"/>
      <c r="AL117" s="95"/>
      <c r="AU117" s="94"/>
      <c r="BH117" s="95"/>
    </row>
    <row r="118" spans="25:60" ht="12.75" customHeight="1">
      <c r="Y118" s="94"/>
      <c r="AL118" s="95"/>
      <c r="AU118" s="94"/>
      <c r="BH118" s="95"/>
    </row>
    <row r="119" spans="25:60" ht="12.75" customHeight="1">
      <c r="Y119" s="94"/>
      <c r="AL119" s="95"/>
      <c r="AU119" s="94"/>
      <c r="BH119" s="95"/>
    </row>
    <row r="120" spans="25:60" ht="12.75" customHeight="1">
      <c r="Y120" s="94"/>
      <c r="AL120" s="95"/>
      <c r="AU120" s="94"/>
      <c r="BH120" s="95"/>
    </row>
    <row r="121" spans="25:60" ht="12.75" customHeight="1">
      <c r="Y121" s="94"/>
      <c r="AL121" s="95"/>
      <c r="AU121" s="94"/>
      <c r="BH121" s="95"/>
    </row>
    <row r="122" spans="25:60" ht="12.75" customHeight="1">
      <c r="Y122" s="94"/>
      <c r="AL122" s="95"/>
      <c r="AU122" s="94"/>
      <c r="BH122" s="95"/>
    </row>
    <row r="123" spans="25:60" ht="12.75" customHeight="1">
      <c r="Y123" s="94"/>
      <c r="AL123" s="95"/>
      <c r="AU123" s="94"/>
      <c r="BH123" s="95"/>
    </row>
    <row r="124" spans="25:60" ht="12.75" customHeight="1">
      <c r="Y124" s="94"/>
      <c r="AL124" s="95"/>
      <c r="AU124" s="94"/>
      <c r="BH124" s="95"/>
    </row>
    <row r="125" spans="25:60" ht="12.75" customHeight="1">
      <c r="Y125" s="94"/>
      <c r="AL125" s="95"/>
      <c r="AU125" s="94"/>
      <c r="BH125" s="95"/>
    </row>
    <row r="126" spans="25:60" ht="12.75" customHeight="1">
      <c r="Y126" s="94"/>
      <c r="AL126" s="95"/>
      <c r="AU126" s="94"/>
      <c r="BH126" s="95"/>
    </row>
    <row r="127" spans="25:60" ht="12.75" customHeight="1">
      <c r="Y127" s="94"/>
      <c r="AL127" s="95"/>
      <c r="AU127" s="94"/>
      <c r="BH127" s="95"/>
    </row>
    <row r="128" spans="25:60" ht="12.75" customHeight="1">
      <c r="Y128" s="94"/>
      <c r="AL128" s="95"/>
      <c r="AU128" s="94"/>
      <c r="BH128" s="95"/>
    </row>
    <row r="129" spans="25:60" ht="12.75" customHeight="1">
      <c r="Y129" s="94"/>
      <c r="AL129" s="95"/>
      <c r="AU129" s="94"/>
      <c r="BH129" s="95"/>
    </row>
    <row r="130" spans="25:60" ht="12.75" customHeight="1">
      <c r="Y130" s="94"/>
      <c r="AL130" s="95"/>
      <c r="AU130" s="94"/>
      <c r="BH130" s="95"/>
    </row>
    <row r="131" spans="25:60" ht="12.75" customHeight="1">
      <c r="Y131" s="94"/>
      <c r="AL131" s="95"/>
      <c r="AU131" s="94"/>
      <c r="BH131" s="95"/>
    </row>
    <row r="132" spans="25:60" ht="12.75" customHeight="1">
      <c r="Y132" s="94"/>
      <c r="AL132" s="95"/>
      <c r="AU132" s="94"/>
      <c r="BH132" s="95"/>
    </row>
    <row r="133" spans="25:60" ht="12.75" customHeight="1">
      <c r="Y133" s="94"/>
      <c r="AL133" s="95"/>
      <c r="AU133" s="94"/>
      <c r="BH133" s="95"/>
    </row>
    <row r="134" spans="25:60" ht="12.75" customHeight="1">
      <c r="Y134" s="94"/>
      <c r="AL134" s="95"/>
      <c r="AU134" s="94"/>
      <c r="BH134" s="95"/>
    </row>
    <row r="135" spans="25:60" ht="12.75" customHeight="1">
      <c r="Y135" s="94"/>
      <c r="AL135" s="95"/>
      <c r="AU135" s="94"/>
      <c r="BH135" s="95"/>
    </row>
    <row r="136" spans="25:60" ht="12.75" customHeight="1">
      <c r="Y136" s="94"/>
      <c r="AL136" s="95"/>
      <c r="AU136" s="94"/>
      <c r="BH136" s="95"/>
    </row>
    <row r="137" spans="25:60" ht="12.75" customHeight="1">
      <c r="Y137" s="94"/>
      <c r="AL137" s="95"/>
      <c r="AU137" s="94"/>
      <c r="BH137" s="95"/>
    </row>
    <row r="138" spans="25:60" ht="12.75" customHeight="1">
      <c r="Y138" s="94"/>
      <c r="AL138" s="95"/>
      <c r="AU138" s="94"/>
      <c r="BH138" s="95"/>
    </row>
    <row r="139" spans="25:60" ht="12.75" customHeight="1">
      <c r="Y139" s="94"/>
      <c r="AL139" s="95"/>
      <c r="AU139" s="94"/>
      <c r="BH139" s="95"/>
    </row>
    <row r="140" spans="25:60" ht="12.75" customHeight="1">
      <c r="Y140" s="94"/>
      <c r="AL140" s="95"/>
      <c r="AU140" s="94"/>
      <c r="BH140" s="95"/>
    </row>
    <row r="141" spans="25:60" ht="12.75" customHeight="1">
      <c r="Y141" s="94"/>
      <c r="AL141" s="95"/>
      <c r="AU141" s="94"/>
      <c r="BH141" s="95"/>
    </row>
    <row r="142" spans="25:60" ht="12.75" customHeight="1">
      <c r="Y142" s="94"/>
      <c r="AL142" s="95"/>
      <c r="AU142" s="94"/>
      <c r="BH142" s="95"/>
    </row>
    <row r="143" spans="25:60" ht="12.75" customHeight="1">
      <c r="Y143" s="94"/>
      <c r="AL143" s="95"/>
      <c r="AU143" s="94"/>
      <c r="BH143" s="95"/>
    </row>
    <row r="144" spans="25:60" ht="12.75" customHeight="1">
      <c r="Y144" s="94"/>
      <c r="AL144" s="95"/>
      <c r="AU144" s="94"/>
      <c r="BH144" s="95"/>
    </row>
    <row r="145" spans="25:60" ht="12.75" customHeight="1">
      <c r="Y145" s="94"/>
      <c r="AL145" s="95"/>
      <c r="AU145" s="94"/>
      <c r="BH145" s="95"/>
    </row>
    <row r="146" spans="25:60" ht="12.75" customHeight="1">
      <c r="Y146" s="94"/>
      <c r="AL146" s="95"/>
      <c r="AU146" s="94"/>
      <c r="BH146" s="95"/>
    </row>
    <row r="147" spans="25:60" ht="12.75" customHeight="1">
      <c r="Y147" s="94"/>
      <c r="AL147" s="95"/>
      <c r="AU147" s="94"/>
      <c r="BH147" s="95"/>
    </row>
    <row r="148" spans="25:60" ht="12.75" customHeight="1">
      <c r="Y148" s="94"/>
      <c r="AL148" s="95"/>
      <c r="AU148" s="94"/>
      <c r="BH148" s="95"/>
    </row>
    <row r="149" spans="25:60" ht="12.75" customHeight="1">
      <c r="Y149" s="94"/>
      <c r="AL149" s="95"/>
      <c r="AU149" s="94"/>
      <c r="BH149" s="95"/>
    </row>
    <row r="150" spans="25:60" ht="12.75" customHeight="1">
      <c r="Y150" s="94"/>
      <c r="AL150" s="95"/>
      <c r="AU150" s="94"/>
      <c r="BH150" s="95"/>
    </row>
    <row r="151" spans="25:60" ht="12.75" customHeight="1">
      <c r="Y151" s="94"/>
      <c r="AL151" s="95"/>
      <c r="AU151" s="94"/>
      <c r="BH151" s="95"/>
    </row>
    <row r="152" spans="25:60" ht="12.75" customHeight="1">
      <c r="Y152" s="94"/>
      <c r="AL152" s="95"/>
      <c r="AU152" s="94"/>
      <c r="BH152" s="95"/>
    </row>
    <row r="153" spans="25:60" ht="12.75" customHeight="1">
      <c r="Y153" s="94"/>
      <c r="AL153" s="95"/>
      <c r="AU153" s="94"/>
      <c r="BH153" s="95"/>
    </row>
    <row r="154" spans="25:60" ht="12.75" customHeight="1">
      <c r="Y154" s="94"/>
      <c r="AL154" s="95"/>
      <c r="AU154" s="94"/>
      <c r="BH154" s="95"/>
    </row>
    <row r="155" spans="25:60" ht="12.75" customHeight="1">
      <c r="Y155" s="94"/>
      <c r="AL155" s="95"/>
      <c r="AU155" s="94"/>
      <c r="BH155" s="95"/>
    </row>
    <row r="156" spans="25:60" ht="12.75" customHeight="1">
      <c r="Y156" s="94"/>
      <c r="AL156" s="95"/>
      <c r="AU156" s="94"/>
      <c r="BH156" s="95"/>
    </row>
    <row r="157" spans="25:60" ht="12.75" customHeight="1">
      <c r="Y157" s="94"/>
      <c r="AL157" s="95"/>
      <c r="AU157" s="94"/>
      <c r="BH157" s="95"/>
    </row>
    <row r="158" spans="25:60" ht="12.75" customHeight="1">
      <c r="Y158" s="94"/>
      <c r="AL158" s="95"/>
      <c r="AU158" s="94"/>
      <c r="BH158" s="95"/>
    </row>
    <row r="159" spans="25:60" ht="12.75" customHeight="1">
      <c r="Y159" s="94"/>
      <c r="AL159" s="95"/>
      <c r="AU159" s="94"/>
      <c r="BH159" s="95"/>
    </row>
    <row r="160" spans="25:60" ht="12.75" customHeight="1">
      <c r="Y160" s="94"/>
      <c r="AL160" s="95"/>
      <c r="AU160" s="94"/>
      <c r="BH160" s="95"/>
    </row>
    <row r="161" spans="25:60" ht="12.75" customHeight="1">
      <c r="Y161" s="94"/>
      <c r="AL161" s="95"/>
      <c r="AU161" s="94"/>
      <c r="BH161" s="95"/>
    </row>
    <row r="162" spans="25:60" ht="12.75" customHeight="1">
      <c r="Y162" s="94"/>
      <c r="AL162" s="95"/>
      <c r="AU162" s="94"/>
      <c r="BH162" s="95"/>
    </row>
    <row r="163" spans="25:60" ht="12.75" customHeight="1">
      <c r="Y163" s="94"/>
      <c r="AL163" s="95"/>
      <c r="AU163" s="94"/>
      <c r="BH163" s="95"/>
    </row>
    <row r="164" spans="25:60" ht="12.75" customHeight="1">
      <c r="Y164" s="94"/>
      <c r="AL164" s="95"/>
      <c r="AU164" s="94"/>
      <c r="BH164" s="95"/>
    </row>
    <row r="165" spans="25:60" ht="12.75" customHeight="1">
      <c r="Y165" s="94"/>
      <c r="AL165" s="95"/>
      <c r="AU165" s="94"/>
      <c r="BH165" s="95"/>
    </row>
    <row r="166" spans="25:60" ht="12.75" customHeight="1">
      <c r="Y166" s="94"/>
      <c r="AL166" s="95"/>
      <c r="AU166" s="94"/>
      <c r="BH166" s="95"/>
    </row>
    <row r="167" spans="25:60" ht="12.75" customHeight="1">
      <c r="Y167" s="94"/>
      <c r="AL167" s="95"/>
      <c r="AU167" s="94"/>
      <c r="BH167" s="95"/>
    </row>
    <row r="168" spans="25:60" ht="12.75" customHeight="1">
      <c r="Y168" s="94"/>
      <c r="AL168" s="95"/>
      <c r="AU168" s="94"/>
      <c r="BH168" s="95"/>
    </row>
    <row r="169" spans="25:60" ht="12.75" customHeight="1">
      <c r="Y169" s="94"/>
      <c r="AL169" s="95"/>
      <c r="AU169" s="94"/>
      <c r="BH169" s="95"/>
    </row>
    <row r="170" spans="25:60" ht="12.75" customHeight="1">
      <c r="Y170" s="94"/>
      <c r="AL170" s="95"/>
      <c r="AU170" s="94"/>
      <c r="BH170" s="95"/>
    </row>
    <row r="171" spans="25:60" ht="12.75" customHeight="1">
      <c r="Y171" s="94"/>
      <c r="AL171" s="95"/>
      <c r="AU171" s="94"/>
      <c r="BH171" s="95"/>
    </row>
    <row r="172" spans="25:60" ht="12.75" customHeight="1">
      <c r="Y172" s="94"/>
      <c r="AL172" s="95"/>
      <c r="AU172" s="94"/>
      <c r="BH172" s="95"/>
    </row>
    <row r="173" spans="25:60" ht="12.75" customHeight="1">
      <c r="Y173" s="94"/>
      <c r="AL173" s="95"/>
      <c r="AU173" s="94"/>
      <c r="BH173" s="95"/>
    </row>
    <row r="174" spans="25:60" ht="12.75" customHeight="1">
      <c r="Y174" s="94"/>
      <c r="AL174" s="95"/>
      <c r="AU174" s="94"/>
      <c r="BH174" s="95"/>
    </row>
    <row r="175" spans="25:60" ht="12.75" customHeight="1">
      <c r="Y175" s="94"/>
      <c r="AL175" s="95"/>
      <c r="AU175" s="94"/>
      <c r="BH175" s="95"/>
    </row>
    <row r="176" spans="25:60" ht="12.75" customHeight="1">
      <c r="Y176" s="94"/>
      <c r="AL176" s="95"/>
      <c r="AU176" s="94"/>
      <c r="BH176" s="95"/>
    </row>
    <row r="177" spans="25:60" ht="12.75" customHeight="1">
      <c r="Y177" s="94"/>
      <c r="AL177" s="95"/>
      <c r="AU177" s="94"/>
      <c r="BH177" s="95"/>
    </row>
    <row r="178" spans="25:60" ht="12.75" customHeight="1">
      <c r="Y178" s="94"/>
      <c r="AL178" s="95"/>
      <c r="AU178" s="94"/>
      <c r="BH178" s="95"/>
    </row>
    <row r="179" spans="25:60" ht="12.75" customHeight="1">
      <c r="Y179" s="94"/>
      <c r="AL179" s="95"/>
      <c r="AU179" s="94"/>
      <c r="BH179" s="95"/>
    </row>
    <row r="180" spans="25:60" ht="12.75" customHeight="1">
      <c r="Y180" s="94"/>
      <c r="AL180" s="95"/>
      <c r="AU180" s="94"/>
      <c r="BH180" s="95"/>
    </row>
    <row r="181" spans="25:60" ht="12.75" customHeight="1">
      <c r="Y181" s="94"/>
      <c r="AL181" s="95"/>
      <c r="AU181" s="94"/>
      <c r="BH181" s="95"/>
    </row>
    <row r="182" spans="25:60" ht="12.75" customHeight="1">
      <c r="Y182" s="94"/>
      <c r="AL182" s="95"/>
      <c r="AU182" s="94"/>
      <c r="BH182" s="95"/>
    </row>
    <row r="183" spans="25:60" ht="12.75" customHeight="1">
      <c r="Y183" s="94"/>
      <c r="AL183" s="95"/>
      <c r="AU183" s="94"/>
      <c r="BH183" s="95"/>
    </row>
    <row r="184" spans="25:60" ht="12.75" customHeight="1">
      <c r="Y184" s="94"/>
      <c r="AL184" s="95"/>
      <c r="AU184" s="94"/>
      <c r="BH184" s="95"/>
    </row>
    <row r="185" spans="25:60" ht="12.75" customHeight="1">
      <c r="Y185" s="94"/>
      <c r="AL185" s="95"/>
      <c r="AU185" s="94"/>
      <c r="BH185" s="95"/>
    </row>
    <row r="186" spans="25:60" ht="12.75" customHeight="1">
      <c r="Y186" s="94"/>
      <c r="AL186" s="95"/>
      <c r="AU186" s="94"/>
      <c r="BH186" s="95"/>
    </row>
    <row r="187" spans="25:60" ht="12.75" customHeight="1">
      <c r="Y187" s="94"/>
      <c r="AL187" s="95"/>
      <c r="AU187" s="94"/>
      <c r="BH187" s="95"/>
    </row>
    <row r="188" spans="25:60" ht="12.75" customHeight="1">
      <c r="Y188" s="94"/>
      <c r="AL188" s="95"/>
      <c r="AU188" s="94"/>
      <c r="BH188" s="95"/>
    </row>
    <row r="189" spans="25:60" ht="12.75" customHeight="1">
      <c r="Y189" s="94"/>
      <c r="AL189" s="95"/>
      <c r="AU189" s="94"/>
      <c r="BH189" s="95"/>
    </row>
    <row r="190" spans="25:60" ht="12.75" customHeight="1">
      <c r="Y190" s="94"/>
      <c r="AL190" s="95"/>
      <c r="AU190" s="94"/>
      <c r="BH190" s="95"/>
    </row>
    <row r="191" spans="25:60" ht="12.75" customHeight="1">
      <c r="Y191" s="94"/>
      <c r="AL191" s="95"/>
      <c r="AU191" s="94"/>
      <c r="BH191" s="95"/>
    </row>
    <row r="192" spans="25:60" ht="12.75" customHeight="1">
      <c r="Y192" s="94"/>
      <c r="AL192" s="95"/>
      <c r="AU192" s="94"/>
      <c r="BH192" s="95"/>
    </row>
    <row r="193" spans="25:60" ht="12.75" customHeight="1">
      <c r="Y193" s="94"/>
      <c r="AL193" s="95"/>
      <c r="AU193" s="94"/>
      <c r="BH193" s="95"/>
    </row>
    <row r="194" spans="25:60" ht="12.75" customHeight="1">
      <c r="Y194" s="94"/>
      <c r="AL194" s="95"/>
      <c r="AU194" s="94"/>
      <c r="BH194" s="95"/>
    </row>
    <row r="195" spans="25:60" ht="12.75" customHeight="1">
      <c r="Y195" s="94"/>
      <c r="AL195" s="95"/>
      <c r="AU195" s="94"/>
      <c r="BH195" s="95"/>
    </row>
    <row r="196" spans="25:60" ht="12.75" customHeight="1">
      <c r="Y196" s="94"/>
      <c r="AL196" s="95"/>
      <c r="AU196" s="94"/>
      <c r="BH196" s="95"/>
    </row>
    <row r="197" spans="25:60" ht="12.75" customHeight="1">
      <c r="Y197" s="94"/>
      <c r="AL197" s="95"/>
      <c r="AU197" s="94"/>
      <c r="BH197" s="95"/>
    </row>
    <row r="198" spans="25:60" ht="12.75" customHeight="1">
      <c r="Y198" s="94"/>
      <c r="AL198" s="95"/>
      <c r="AU198" s="94"/>
      <c r="BH198" s="95"/>
    </row>
    <row r="199" spans="25:60" ht="12.75" customHeight="1">
      <c r="Y199" s="94"/>
      <c r="AL199" s="95"/>
      <c r="AU199" s="94"/>
      <c r="BH199" s="95"/>
    </row>
    <row r="200" spans="25:60" ht="12.75" customHeight="1">
      <c r="Y200" s="94"/>
      <c r="AL200" s="95"/>
      <c r="AU200" s="94"/>
      <c r="BH200" s="95"/>
    </row>
    <row r="201" spans="25:60" ht="12.75" customHeight="1">
      <c r="Y201" s="94"/>
      <c r="AL201" s="95"/>
      <c r="AU201" s="94"/>
      <c r="BH201" s="95"/>
    </row>
    <row r="202" spans="25:60" ht="12.75" customHeight="1">
      <c r="Y202" s="94"/>
      <c r="AL202" s="95"/>
      <c r="AU202" s="94"/>
      <c r="BH202" s="95"/>
    </row>
    <row r="203" spans="25:60" ht="12.75" customHeight="1">
      <c r="Y203" s="94"/>
      <c r="AL203" s="95"/>
      <c r="AU203" s="94"/>
      <c r="BH203" s="95"/>
    </row>
    <row r="204" spans="25:60" ht="12.75" customHeight="1">
      <c r="Y204" s="94"/>
      <c r="AL204" s="95"/>
      <c r="AU204" s="94"/>
      <c r="BH204" s="95"/>
    </row>
    <row r="205" spans="25:60" ht="12.75" customHeight="1">
      <c r="Y205" s="94"/>
      <c r="AL205" s="95"/>
      <c r="AU205" s="94"/>
      <c r="BH205" s="95"/>
    </row>
    <row r="206" spans="25:60" ht="12.75" customHeight="1">
      <c r="Y206" s="94"/>
      <c r="AL206" s="95"/>
      <c r="AU206" s="94"/>
      <c r="BH206" s="95"/>
    </row>
    <row r="207" spans="25:60" ht="12.75" customHeight="1">
      <c r="Y207" s="94"/>
      <c r="AL207" s="95"/>
      <c r="AU207" s="94"/>
      <c r="BH207" s="95"/>
    </row>
    <row r="208" spans="25:60" ht="12.75" customHeight="1">
      <c r="Y208" s="94"/>
      <c r="AL208" s="95"/>
      <c r="AU208" s="94"/>
      <c r="BH208" s="95"/>
    </row>
    <row r="209" spans="25:60" ht="12.75" customHeight="1">
      <c r="Y209" s="94"/>
      <c r="AL209" s="95"/>
      <c r="AU209" s="94"/>
      <c r="BH209" s="95"/>
    </row>
    <row r="210" spans="25:60" ht="12.75" customHeight="1">
      <c r="Y210" s="94"/>
      <c r="AL210" s="95"/>
      <c r="AU210" s="94"/>
      <c r="BH210" s="95"/>
    </row>
    <row r="211" spans="25:60" ht="12.75" customHeight="1">
      <c r="Y211" s="94"/>
      <c r="AL211" s="95"/>
      <c r="AU211" s="94"/>
      <c r="BH211" s="95"/>
    </row>
    <row r="212" spans="25:60" ht="12.75" customHeight="1">
      <c r="Y212" s="94"/>
      <c r="AL212" s="95"/>
      <c r="AU212" s="94"/>
      <c r="BH212" s="95"/>
    </row>
    <row r="213" spans="25:60" ht="12.75" customHeight="1">
      <c r="Y213" s="94"/>
      <c r="AL213" s="95"/>
      <c r="AU213" s="94"/>
      <c r="BH213" s="95"/>
    </row>
    <row r="214" spans="25:60" ht="12.75" customHeight="1">
      <c r="Y214" s="94"/>
      <c r="AL214" s="95"/>
      <c r="AU214" s="94"/>
      <c r="BH214" s="95"/>
    </row>
    <row r="215" spans="25:60" ht="12.75" customHeight="1">
      <c r="Y215" s="94"/>
      <c r="AL215" s="95"/>
      <c r="AU215" s="94"/>
      <c r="BH215" s="95"/>
    </row>
    <row r="216" spans="25:60" ht="12.75" customHeight="1">
      <c r="Y216" s="94"/>
      <c r="AL216" s="95"/>
      <c r="AU216" s="94"/>
      <c r="BH216" s="95"/>
    </row>
    <row r="217" spans="25:60" ht="12.75" customHeight="1">
      <c r="Y217" s="94"/>
      <c r="AL217" s="95"/>
      <c r="AU217" s="94"/>
      <c r="BH217" s="95"/>
    </row>
    <row r="218" spans="25:60" ht="12.75" customHeight="1">
      <c r="Y218" s="94"/>
      <c r="AL218" s="95"/>
      <c r="AU218" s="94"/>
      <c r="BH218" s="95"/>
    </row>
    <row r="219" spans="25:60" ht="12.75" customHeight="1">
      <c r="Y219" s="94"/>
      <c r="AL219" s="95"/>
      <c r="AU219" s="94"/>
      <c r="BH219" s="95"/>
    </row>
    <row r="220" spans="25:60" ht="12.75" customHeight="1">
      <c r="Y220" s="94"/>
      <c r="AL220" s="95"/>
      <c r="AU220" s="94"/>
      <c r="BH220" s="95"/>
    </row>
    <row r="221" spans="25:60" ht="12.75" customHeight="1">
      <c r="Y221" s="94"/>
      <c r="AL221" s="95"/>
      <c r="AU221" s="94"/>
      <c r="BH221" s="95"/>
    </row>
    <row r="222" spans="25:60" ht="12.75" customHeight="1">
      <c r="Y222" s="94"/>
      <c r="AL222" s="95"/>
      <c r="AU222" s="94"/>
      <c r="BH222" s="95"/>
    </row>
    <row r="223" spans="25:60" ht="12.75" customHeight="1">
      <c r="Y223" s="94"/>
      <c r="AL223" s="95"/>
      <c r="AU223" s="94"/>
      <c r="BH223" s="95"/>
    </row>
    <row r="224" spans="25:60" ht="12.75" customHeight="1">
      <c r="Y224" s="94"/>
      <c r="AL224" s="95"/>
      <c r="AU224" s="94"/>
      <c r="BH224" s="95"/>
    </row>
    <row r="225" spans="25:60" ht="12.75" customHeight="1">
      <c r="Y225" s="94"/>
      <c r="AL225" s="95"/>
      <c r="AU225" s="94"/>
      <c r="BH225" s="95"/>
    </row>
    <row r="226" spans="25:60" ht="12.75" customHeight="1">
      <c r="Y226" s="94"/>
      <c r="AL226" s="95"/>
      <c r="AU226" s="94"/>
      <c r="BH226" s="95"/>
    </row>
    <row r="227" spans="25:60" ht="12.75" customHeight="1">
      <c r="Y227" s="94"/>
      <c r="AL227" s="95"/>
      <c r="AU227" s="94"/>
      <c r="BH227" s="95"/>
    </row>
    <row r="228" spans="25:60" ht="12.75" customHeight="1">
      <c r="Y228" s="94"/>
      <c r="AL228" s="95"/>
      <c r="AU228" s="94"/>
      <c r="BH228" s="95"/>
    </row>
    <row r="229" spans="25:60" ht="12.75" customHeight="1">
      <c r="Y229" s="94"/>
      <c r="AL229" s="95"/>
      <c r="AU229" s="94"/>
      <c r="BH229" s="95"/>
    </row>
    <row r="230" spans="25:60" ht="12.75" customHeight="1">
      <c r="Y230" s="94"/>
      <c r="AL230" s="95"/>
      <c r="AU230" s="94"/>
      <c r="BH230" s="95"/>
    </row>
    <row r="231" spans="25:60" ht="12.75" customHeight="1">
      <c r="Y231" s="94"/>
      <c r="AL231" s="95"/>
      <c r="AU231" s="94"/>
      <c r="BH231" s="95"/>
    </row>
    <row r="232" spans="25:60" ht="12.75" customHeight="1">
      <c r="Y232" s="94"/>
      <c r="AL232" s="95"/>
      <c r="AU232" s="94"/>
      <c r="BH232" s="95"/>
    </row>
    <row r="233" spans="25:60" ht="12.75" customHeight="1">
      <c r="Y233" s="94"/>
      <c r="AL233" s="95"/>
      <c r="AU233" s="94"/>
      <c r="BH233" s="95"/>
    </row>
    <row r="234" spans="25:60" ht="12.75" customHeight="1">
      <c r="Y234" s="94"/>
      <c r="AL234" s="95"/>
      <c r="AU234" s="94"/>
      <c r="BH234" s="95"/>
    </row>
    <row r="235" spans="25:60" ht="12.75" customHeight="1">
      <c r="Y235" s="94"/>
      <c r="AL235" s="95"/>
      <c r="AU235" s="94"/>
      <c r="BH235" s="95"/>
    </row>
    <row r="236" spans="25:60" ht="12.75" customHeight="1">
      <c r="Y236" s="94"/>
      <c r="AL236" s="95"/>
      <c r="AU236" s="94"/>
      <c r="BH236" s="95"/>
    </row>
    <row r="237" spans="25:60" ht="12.75" customHeight="1">
      <c r="Y237" s="94"/>
      <c r="AL237" s="95"/>
      <c r="AU237" s="94"/>
      <c r="BH237" s="95"/>
    </row>
    <row r="238" spans="25:60" ht="12.75" customHeight="1">
      <c r="Y238" s="94"/>
      <c r="AL238" s="95"/>
      <c r="AU238" s="94"/>
      <c r="BH238" s="95"/>
    </row>
    <row r="239" spans="25:60" ht="12.75" customHeight="1">
      <c r="Y239" s="94"/>
      <c r="AL239" s="95"/>
      <c r="AU239" s="94"/>
      <c r="BH239" s="95"/>
    </row>
    <row r="240" spans="25:60" ht="12.75" customHeight="1">
      <c r="Y240" s="94"/>
      <c r="AL240" s="95"/>
      <c r="AU240" s="94"/>
      <c r="BH240" s="95"/>
    </row>
    <row r="241" spans="25:60" ht="12.75" customHeight="1">
      <c r="Y241" s="94"/>
      <c r="AL241" s="95"/>
      <c r="AU241" s="94"/>
      <c r="BH241" s="95"/>
    </row>
    <row r="242" spans="25:60" ht="12.75" customHeight="1">
      <c r="Y242" s="94"/>
      <c r="AL242" s="95"/>
      <c r="AU242" s="94"/>
      <c r="BH242" s="95"/>
    </row>
    <row r="243" spans="25:60" ht="12.75" customHeight="1">
      <c r="Y243" s="94"/>
      <c r="AL243" s="95"/>
      <c r="AU243" s="94"/>
      <c r="BH243" s="95"/>
    </row>
    <row r="244" spans="25:60" ht="12.75" customHeight="1">
      <c r="Y244" s="94"/>
      <c r="AL244" s="95"/>
      <c r="AU244" s="94"/>
      <c r="BH244" s="95"/>
    </row>
    <row r="245" spans="25:60" ht="12.75" customHeight="1">
      <c r="Y245" s="94"/>
      <c r="AL245" s="95"/>
      <c r="AU245" s="94"/>
      <c r="BH245" s="95"/>
    </row>
    <row r="246" spans="25:60" ht="12.75" customHeight="1">
      <c r="Y246" s="94"/>
      <c r="AL246" s="95"/>
      <c r="AU246" s="94"/>
      <c r="BH246" s="95"/>
    </row>
    <row r="247" spans="25:60" ht="12.75" customHeight="1">
      <c r="Y247" s="94"/>
      <c r="AL247" s="95"/>
      <c r="AU247" s="94"/>
      <c r="BH247" s="95"/>
    </row>
    <row r="248" spans="25:60" ht="12.75" customHeight="1">
      <c r="Y248" s="94"/>
      <c r="AL248" s="95"/>
      <c r="AU248" s="94"/>
      <c r="BH248" s="95"/>
    </row>
    <row r="249" spans="25:60" ht="12.75" customHeight="1">
      <c r="Y249" s="94"/>
      <c r="AL249" s="95"/>
      <c r="AU249" s="94"/>
      <c r="BH249" s="95"/>
    </row>
    <row r="250" spans="25:60" ht="12.75" customHeight="1">
      <c r="Y250" s="94"/>
      <c r="AL250" s="95"/>
      <c r="AU250" s="94"/>
      <c r="BH250" s="95"/>
    </row>
    <row r="251" spans="25:60" ht="12.75" customHeight="1">
      <c r="Y251" s="94"/>
      <c r="AL251" s="95"/>
      <c r="AU251" s="94"/>
      <c r="BH251" s="95"/>
    </row>
    <row r="252" spans="25:60" ht="12.75" customHeight="1">
      <c r="Y252" s="94"/>
      <c r="AL252" s="95"/>
      <c r="AU252" s="94"/>
      <c r="BH252" s="95"/>
    </row>
    <row r="253" spans="25:60" ht="12.75" customHeight="1">
      <c r="Y253" s="94"/>
      <c r="AL253" s="95"/>
      <c r="AU253" s="94"/>
      <c r="BH253" s="95"/>
    </row>
    <row r="254" spans="25:60" ht="12.75" customHeight="1">
      <c r="Y254" s="94"/>
      <c r="AL254" s="95"/>
      <c r="AU254" s="94"/>
      <c r="BH254" s="95"/>
    </row>
    <row r="255" spans="25:60" ht="12.75" customHeight="1">
      <c r="Y255" s="94"/>
      <c r="AL255" s="95"/>
      <c r="AU255" s="94"/>
      <c r="BH255" s="95"/>
    </row>
    <row r="256" spans="25:60" ht="12.75" customHeight="1">
      <c r="Y256" s="94"/>
      <c r="AL256" s="95"/>
      <c r="AU256" s="94"/>
      <c r="BH256" s="95"/>
    </row>
    <row r="257" spans="25:60" ht="12.75" customHeight="1">
      <c r="Y257" s="94"/>
      <c r="AL257" s="95"/>
      <c r="AU257" s="94"/>
      <c r="BH257" s="95"/>
    </row>
    <row r="258" spans="25:60" ht="12.75" customHeight="1">
      <c r="Y258" s="94"/>
      <c r="AL258" s="95"/>
      <c r="AU258" s="94"/>
      <c r="BH258" s="95"/>
    </row>
    <row r="259" spans="25:60" ht="12.75" customHeight="1">
      <c r="Y259" s="94"/>
      <c r="AL259" s="95"/>
      <c r="AU259" s="94"/>
      <c r="BH259" s="95"/>
    </row>
    <row r="260" spans="25:60" ht="12.75" customHeight="1">
      <c r="Y260" s="94"/>
      <c r="AL260" s="95"/>
      <c r="AU260" s="94"/>
      <c r="BH260" s="95"/>
    </row>
    <row r="261" spans="25:60" ht="12.75" customHeight="1">
      <c r="Y261" s="94"/>
      <c r="AL261" s="95"/>
      <c r="AU261" s="94"/>
      <c r="BH261" s="95"/>
    </row>
    <row r="262" spans="25:60" ht="12.75" customHeight="1">
      <c r="Y262" s="94"/>
      <c r="AL262" s="95"/>
      <c r="AU262" s="94"/>
      <c r="BH262" s="95"/>
    </row>
    <row r="263" spans="25:60" ht="12.75" customHeight="1">
      <c r="Y263" s="94"/>
      <c r="AL263" s="95"/>
      <c r="AU263" s="94"/>
      <c r="BH263" s="95"/>
    </row>
    <row r="264" spans="25:60" ht="12.75" customHeight="1">
      <c r="Y264" s="94"/>
      <c r="AL264" s="95"/>
      <c r="AU264" s="94"/>
      <c r="BH264" s="95"/>
    </row>
    <row r="265" spans="25:60" ht="12.75" customHeight="1">
      <c r="Y265" s="94"/>
      <c r="AL265" s="95"/>
      <c r="AU265" s="94"/>
      <c r="BH265" s="95"/>
    </row>
    <row r="266" spans="25:60" ht="12.75" customHeight="1">
      <c r="Y266" s="94"/>
      <c r="AL266" s="95"/>
      <c r="AU266" s="94"/>
      <c r="BH266" s="95"/>
    </row>
    <row r="267" spans="25:60" ht="12.75" customHeight="1">
      <c r="Y267" s="94"/>
      <c r="AL267" s="95"/>
      <c r="AU267" s="94"/>
      <c r="BH267" s="95"/>
    </row>
    <row r="268" spans="25:60" ht="12.75" customHeight="1">
      <c r="Y268" s="94"/>
      <c r="AL268" s="95"/>
      <c r="AU268" s="94"/>
      <c r="BH268" s="95"/>
    </row>
    <row r="269" spans="25:60" ht="12.75" customHeight="1">
      <c r="Y269" s="94"/>
      <c r="AL269" s="95"/>
      <c r="AU269" s="94"/>
      <c r="BH269" s="95"/>
    </row>
    <row r="270" spans="25:60" ht="12.75" customHeight="1">
      <c r="Y270" s="94"/>
      <c r="AL270" s="95"/>
      <c r="AU270" s="94"/>
      <c r="BH270" s="95"/>
    </row>
    <row r="271" spans="25:60" ht="12.75" customHeight="1">
      <c r="Y271" s="94"/>
      <c r="AL271" s="95"/>
      <c r="AU271" s="94"/>
      <c r="BH271" s="95"/>
    </row>
    <row r="272" spans="25:60" ht="12.75" customHeight="1">
      <c r="Y272" s="94"/>
      <c r="AL272" s="95"/>
      <c r="AU272" s="94"/>
      <c r="BH272" s="95"/>
    </row>
    <row r="273" spans="25:60" ht="12.75" customHeight="1">
      <c r="Y273" s="94"/>
      <c r="AL273" s="95"/>
      <c r="AU273" s="94"/>
      <c r="BH273" s="95"/>
    </row>
    <row r="274" spans="25:60" ht="12.75" customHeight="1">
      <c r="Y274" s="94"/>
      <c r="AL274" s="95"/>
      <c r="AU274" s="94"/>
      <c r="BH274" s="95"/>
    </row>
    <row r="275" spans="25:60" ht="12.75" customHeight="1">
      <c r="Y275" s="94"/>
      <c r="AL275" s="95"/>
      <c r="AU275" s="94"/>
      <c r="BH275" s="95"/>
    </row>
    <row r="276" spans="25:60" ht="12.75" customHeight="1">
      <c r="Y276" s="94"/>
      <c r="AL276" s="95"/>
      <c r="AU276" s="94"/>
      <c r="BH276" s="95"/>
    </row>
    <row r="277" spans="25:60" ht="12.75" customHeight="1">
      <c r="Y277" s="94"/>
      <c r="AL277" s="95"/>
      <c r="AU277" s="94"/>
      <c r="BH277" s="95"/>
    </row>
    <row r="278" spans="25:60" ht="12.75" customHeight="1">
      <c r="Y278" s="94"/>
      <c r="AL278" s="95"/>
      <c r="AU278" s="94"/>
      <c r="BH278" s="95"/>
    </row>
    <row r="279" spans="25:60" ht="12.75" customHeight="1">
      <c r="Y279" s="94"/>
      <c r="AL279" s="95"/>
      <c r="AU279" s="94"/>
      <c r="BH279" s="95"/>
    </row>
    <row r="280" spans="25:60" ht="12.75" customHeight="1">
      <c r="Y280" s="94"/>
      <c r="AL280" s="95"/>
      <c r="AU280" s="94"/>
      <c r="BH280" s="95"/>
    </row>
    <row r="281" spans="25:60" ht="12.75" customHeight="1">
      <c r="Y281" s="94"/>
      <c r="AL281" s="95"/>
      <c r="AU281" s="94"/>
      <c r="BH281" s="95"/>
    </row>
    <row r="282" spans="25:60" ht="12.75" customHeight="1">
      <c r="Y282" s="94"/>
      <c r="AL282" s="95"/>
      <c r="AU282" s="94"/>
      <c r="BH282" s="95"/>
    </row>
    <row r="283" spans="25:60" ht="12.75" customHeight="1">
      <c r="Y283" s="94"/>
      <c r="AL283" s="95"/>
      <c r="AU283" s="94"/>
      <c r="BH283" s="95"/>
    </row>
    <row r="284" spans="25:60" ht="12.75" customHeight="1">
      <c r="Y284" s="94"/>
      <c r="AL284" s="95"/>
      <c r="AU284" s="94"/>
      <c r="BH284" s="95"/>
    </row>
    <row r="285" spans="25:60" ht="12.75" customHeight="1">
      <c r="Y285" s="94"/>
      <c r="AL285" s="95"/>
      <c r="AU285" s="94"/>
      <c r="BH285" s="95"/>
    </row>
    <row r="286" spans="25:60" ht="12.75" customHeight="1">
      <c r="Y286" s="94"/>
      <c r="AL286" s="95"/>
      <c r="AU286" s="94"/>
      <c r="BH286" s="95"/>
    </row>
    <row r="287" spans="25:60" ht="12.75" customHeight="1">
      <c r="Y287" s="94"/>
      <c r="AL287" s="95"/>
      <c r="AU287" s="94"/>
      <c r="BH287" s="95"/>
    </row>
    <row r="288" spans="25:60" ht="12.75" customHeight="1">
      <c r="Y288" s="94"/>
      <c r="AL288" s="95"/>
      <c r="AU288" s="94"/>
      <c r="BH288" s="95"/>
    </row>
    <row r="289" spans="25:60" ht="12.75" customHeight="1">
      <c r="Y289" s="94"/>
      <c r="AL289" s="95"/>
      <c r="AU289" s="94"/>
      <c r="BH289" s="95"/>
    </row>
    <row r="290" spans="25:60" ht="12.75" customHeight="1">
      <c r="Y290" s="94"/>
      <c r="AL290" s="95"/>
      <c r="AU290" s="94"/>
      <c r="BH290" s="95"/>
    </row>
    <row r="291" spans="25:60" ht="12.75" customHeight="1">
      <c r="Y291" s="94"/>
      <c r="AL291" s="95"/>
      <c r="AU291" s="94"/>
      <c r="BH291" s="95"/>
    </row>
    <row r="292" spans="25:60" ht="12.75" customHeight="1">
      <c r="Y292" s="94"/>
      <c r="AL292" s="95"/>
      <c r="AU292" s="94"/>
      <c r="BH292" s="95"/>
    </row>
    <row r="293" spans="25:60" ht="12.75" customHeight="1">
      <c r="Y293" s="94"/>
      <c r="AL293" s="95"/>
      <c r="AU293" s="94"/>
      <c r="BH293" s="95"/>
    </row>
    <row r="294" spans="25:60" ht="12.75" customHeight="1">
      <c r="Y294" s="94"/>
      <c r="AL294" s="95"/>
      <c r="AU294" s="94"/>
      <c r="BH294" s="95"/>
    </row>
    <row r="295" spans="25:60" ht="12.75" customHeight="1">
      <c r="Y295" s="94"/>
      <c r="AL295" s="95"/>
      <c r="AU295" s="94"/>
      <c r="BH295" s="95"/>
    </row>
    <row r="296" spans="25:60" ht="12.75" customHeight="1">
      <c r="Y296" s="94"/>
      <c r="AL296" s="95"/>
      <c r="AU296" s="94"/>
      <c r="BH296" s="95"/>
    </row>
    <row r="297" spans="25:60" ht="12.75" customHeight="1">
      <c r="Y297" s="94"/>
      <c r="AL297" s="95"/>
      <c r="AU297" s="94"/>
      <c r="BH297" s="95"/>
    </row>
    <row r="298" spans="25:60" ht="12.75" customHeight="1">
      <c r="Y298" s="94"/>
      <c r="AL298" s="95"/>
      <c r="AU298" s="94"/>
      <c r="BH298" s="95"/>
    </row>
    <row r="299" spans="25:60" ht="12.75" customHeight="1">
      <c r="Y299" s="94"/>
      <c r="AL299" s="95"/>
      <c r="AU299" s="94"/>
      <c r="BH299" s="95"/>
    </row>
    <row r="300" spans="25:60" ht="12.75" customHeight="1">
      <c r="Y300" s="94"/>
      <c r="AL300" s="95"/>
      <c r="AU300" s="94"/>
      <c r="BH300" s="95"/>
    </row>
    <row r="301" spans="25:60" ht="12.75" customHeight="1">
      <c r="Y301" s="94"/>
      <c r="AL301" s="95"/>
      <c r="AU301" s="94"/>
      <c r="BH301" s="95"/>
    </row>
    <row r="302" spans="25:60" ht="12.75" customHeight="1">
      <c r="Y302" s="94"/>
      <c r="AL302" s="95"/>
      <c r="AU302" s="94"/>
      <c r="BH302" s="95"/>
    </row>
    <row r="303" spans="25:60" ht="12.75" customHeight="1">
      <c r="Y303" s="94"/>
      <c r="AL303" s="95"/>
      <c r="AU303" s="94"/>
      <c r="BH303" s="95"/>
    </row>
    <row r="304" spans="25:60" ht="12.75" customHeight="1">
      <c r="Y304" s="94"/>
      <c r="AL304" s="95"/>
      <c r="AU304" s="94"/>
      <c r="BH304" s="95"/>
    </row>
    <row r="305" spans="25:60" ht="12.75" customHeight="1">
      <c r="Y305" s="94"/>
      <c r="AL305" s="95"/>
      <c r="AU305" s="94"/>
      <c r="BH305" s="95"/>
    </row>
    <row r="306" spans="25:60" ht="12.75" customHeight="1">
      <c r="Y306" s="94"/>
      <c r="AL306" s="95"/>
      <c r="AU306" s="94"/>
      <c r="BH306" s="95"/>
    </row>
    <row r="307" spans="25:60" ht="12.75" customHeight="1">
      <c r="Y307" s="94"/>
      <c r="AL307" s="95"/>
      <c r="AU307" s="94"/>
      <c r="BH307" s="95"/>
    </row>
    <row r="308" spans="25:60" ht="12.75" customHeight="1">
      <c r="Y308" s="94"/>
      <c r="AL308" s="95"/>
      <c r="AU308" s="94"/>
      <c r="BH308" s="95"/>
    </row>
    <row r="309" spans="25:60" ht="12.75" customHeight="1">
      <c r="Y309" s="94"/>
      <c r="AL309" s="95"/>
      <c r="AU309" s="94"/>
      <c r="BH309" s="95"/>
    </row>
    <row r="310" spans="25:60" ht="12.75" customHeight="1">
      <c r="Y310" s="94"/>
      <c r="AL310" s="95"/>
      <c r="AU310" s="94"/>
      <c r="BH310" s="95"/>
    </row>
    <row r="311" spans="25:60" ht="12.75" customHeight="1">
      <c r="Y311" s="94"/>
      <c r="AL311" s="95"/>
      <c r="AU311" s="94"/>
      <c r="BH311" s="95"/>
    </row>
    <row r="312" spans="25:60" ht="12.75" customHeight="1">
      <c r="Y312" s="94"/>
      <c r="AL312" s="95"/>
      <c r="AU312" s="94"/>
      <c r="BH312" s="95"/>
    </row>
    <row r="313" spans="25:60" ht="12.75" customHeight="1">
      <c r="Y313" s="94"/>
      <c r="AL313" s="95"/>
      <c r="AU313" s="94"/>
      <c r="BH313" s="95"/>
    </row>
    <row r="314" spans="25:60" ht="12.75" customHeight="1">
      <c r="Y314" s="94"/>
      <c r="AL314" s="95"/>
      <c r="AU314" s="94"/>
      <c r="BH314" s="95"/>
    </row>
    <row r="315" spans="25:60" ht="12.75" customHeight="1">
      <c r="Y315" s="94"/>
      <c r="AL315" s="95"/>
      <c r="AU315" s="94"/>
      <c r="BH315" s="95"/>
    </row>
    <row r="316" spans="25:60" ht="12.75" customHeight="1">
      <c r="Y316" s="94"/>
      <c r="AL316" s="95"/>
      <c r="AU316" s="94"/>
      <c r="BH316" s="95"/>
    </row>
    <row r="317" spans="25:60" ht="12.75" customHeight="1">
      <c r="Y317" s="94"/>
      <c r="AL317" s="95"/>
      <c r="AU317" s="94"/>
      <c r="BH317" s="95"/>
    </row>
    <row r="318" spans="25:60" ht="12.75" customHeight="1">
      <c r="Y318" s="94"/>
      <c r="AL318" s="95"/>
      <c r="AU318" s="94"/>
      <c r="BH318" s="95"/>
    </row>
    <row r="319" spans="25:60" ht="12.75" customHeight="1">
      <c r="Y319" s="94"/>
      <c r="AL319" s="95"/>
      <c r="AU319" s="94"/>
      <c r="BH319" s="95"/>
    </row>
    <row r="320" spans="25:60" ht="12.75" customHeight="1">
      <c r="Y320" s="94"/>
      <c r="AL320" s="95"/>
      <c r="AU320" s="94"/>
      <c r="BH320" s="95"/>
    </row>
    <row r="321" spans="25:60" ht="12.75" customHeight="1">
      <c r="Y321" s="94"/>
      <c r="AL321" s="95"/>
      <c r="AU321" s="94"/>
      <c r="BH321" s="95"/>
    </row>
    <row r="322" spans="25:60" ht="12.75" customHeight="1">
      <c r="Y322" s="94"/>
      <c r="AL322" s="95"/>
      <c r="AU322" s="94"/>
      <c r="BH322" s="95"/>
    </row>
    <row r="323" spans="25:60" ht="12.75" customHeight="1">
      <c r="Y323" s="94"/>
      <c r="AL323" s="95"/>
      <c r="AU323" s="94"/>
      <c r="BH323" s="95"/>
    </row>
    <row r="324" spans="25:60" ht="12.75" customHeight="1">
      <c r="Y324" s="94"/>
      <c r="AL324" s="95"/>
      <c r="AU324" s="94"/>
      <c r="BH324" s="95"/>
    </row>
    <row r="325" spans="25:60" ht="12.75" customHeight="1">
      <c r="Y325" s="94"/>
      <c r="AL325" s="95"/>
      <c r="AU325" s="94"/>
      <c r="BH325" s="95"/>
    </row>
    <row r="326" spans="25:60" ht="12.75" customHeight="1">
      <c r="Y326" s="94"/>
      <c r="AL326" s="95"/>
      <c r="AU326" s="94"/>
      <c r="BH326" s="95"/>
    </row>
    <row r="327" spans="25:60" ht="12.75" customHeight="1">
      <c r="Y327" s="94"/>
      <c r="AL327" s="95"/>
      <c r="AU327" s="94"/>
      <c r="BH327" s="95"/>
    </row>
    <row r="328" spans="25:60" ht="12.75" customHeight="1">
      <c r="Y328" s="94"/>
      <c r="AL328" s="95"/>
      <c r="AU328" s="94"/>
      <c r="BH328" s="95"/>
    </row>
    <row r="329" spans="25:60" ht="12.75" customHeight="1">
      <c r="Y329" s="94"/>
      <c r="AL329" s="95"/>
      <c r="AU329" s="94"/>
      <c r="BH329" s="95"/>
    </row>
    <row r="330" spans="25:60" ht="12.75" customHeight="1">
      <c r="Y330" s="94"/>
      <c r="AL330" s="95"/>
      <c r="AU330" s="94"/>
      <c r="BH330" s="95"/>
    </row>
    <row r="331" spans="25:60" ht="12.75" customHeight="1">
      <c r="Y331" s="94"/>
      <c r="AL331" s="95"/>
      <c r="AU331" s="94"/>
      <c r="BH331" s="95"/>
    </row>
    <row r="332" spans="25:60" ht="12.75" customHeight="1">
      <c r="Y332" s="94"/>
      <c r="AL332" s="95"/>
      <c r="AU332" s="94"/>
      <c r="BH332" s="95"/>
    </row>
    <row r="333" spans="25:60" ht="12.75" customHeight="1">
      <c r="Y333" s="94"/>
      <c r="AL333" s="95"/>
      <c r="AU333" s="94"/>
      <c r="BH333" s="95"/>
    </row>
    <row r="334" spans="25:60" ht="12.75" customHeight="1">
      <c r="Y334" s="94"/>
      <c r="AL334" s="95"/>
      <c r="AU334" s="94"/>
      <c r="BH334" s="95"/>
    </row>
    <row r="335" spans="25:60" ht="12.75" customHeight="1">
      <c r="Y335" s="94"/>
      <c r="AL335" s="95"/>
      <c r="AU335" s="94"/>
      <c r="BH335" s="95"/>
    </row>
    <row r="336" spans="25:60" ht="12.75" customHeight="1">
      <c r="Y336" s="94"/>
      <c r="AL336" s="95"/>
      <c r="AU336" s="94"/>
      <c r="BH336" s="95"/>
    </row>
    <row r="337" spans="25:60" ht="12.75" customHeight="1">
      <c r="Y337" s="94"/>
      <c r="AL337" s="95"/>
      <c r="AU337" s="94"/>
      <c r="BH337" s="95"/>
    </row>
    <row r="338" spans="25:60" ht="12.75" customHeight="1">
      <c r="Y338" s="94"/>
      <c r="AL338" s="95"/>
      <c r="AU338" s="94"/>
      <c r="BH338" s="95"/>
    </row>
    <row r="339" spans="25:60" ht="12.75" customHeight="1">
      <c r="Y339" s="94"/>
      <c r="AL339" s="95"/>
      <c r="AU339" s="94"/>
      <c r="BH339" s="95"/>
    </row>
    <row r="340" spans="25:60" ht="12.75" customHeight="1">
      <c r="Y340" s="94"/>
      <c r="AL340" s="95"/>
      <c r="AU340" s="94"/>
      <c r="BH340" s="95"/>
    </row>
    <row r="341" spans="25:60" ht="12.75" customHeight="1">
      <c r="Y341" s="94"/>
      <c r="AL341" s="95"/>
      <c r="AU341" s="94"/>
      <c r="BH341" s="95"/>
    </row>
    <row r="342" spans="25:60" ht="12.75" customHeight="1">
      <c r="Y342" s="94"/>
      <c r="AL342" s="95"/>
      <c r="AU342" s="94"/>
      <c r="BH342" s="95"/>
    </row>
    <row r="343" spans="25:60" ht="12.75" customHeight="1">
      <c r="Y343" s="94"/>
      <c r="AL343" s="95"/>
      <c r="AU343" s="94"/>
      <c r="BH343" s="95"/>
    </row>
    <row r="344" spans="25:60" ht="12.75" customHeight="1">
      <c r="Y344" s="94"/>
      <c r="AL344" s="95"/>
      <c r="AU344" s="94"/>
      <c r="BH344" s="95"/>
    </row>
    <row r="345" spans="25:60" ht="12.75" customHeight="1">
      <c r="Y345" s="94"/>
      <c r="AL345" s="95"/>
      <c r="AU345" s="94"/>
      <c r="BH345" s="95"/>
    </row>
    <row r="346" spans="25:60" ht="12.75" customHeight="1">
      <c r="Y346" s="94"/>
      <c r="AL346" s="95"/>
      <c r="AU346" s="94"/>
      <c r="BH346" s="95"/>
    </row>
    <row r="347" spans="25:60" ht="12.75" customHeight="1">
      <c r="Y347" s="94"/>
      <c r="AL347" s="95"/>
      <c r="AU347" s="94"/>
      <c r="BH347" s="95"/>
    </row>
    <row r="348" spans="25:60" ht="12.75" customHeight="1">
      <c r="Y348" s="94"/>
      <c r="AL348" s="95"/>
      <c r="AU348" s="94"/>
      <c r="BH348" s="95"/>
    </row>
    <row r="349" spans="25:60" ht="12.75" customHeight="1">
      <c r="Y349" s="94"/>
      <c r="AL349" s="95"/>
      <c r="AU349" s="94"/>
      <c r="BH349" s="95"/>
    </row>
    <row r="350" spans="25:60" ht="12.75" customHeight="1">
      <c r="Y350" s="94"/>
      <c r="AL350" s="95"/>
      <c r="AU350" s="94"/>
      <c r="BH350" s="95"/>
    </row>
    <row r="351" spans="25:60" ht="12.75" customHeight="1">
      <c r="Y351" s="94"/>
      <c r="AL351" s="95"/>
      <c r="AU351" s="94"/>
      <c r="BH351" s="95"/>
    </row>
    <row r="352" spans="25:60" ht="12.75" customHeight="1">
      <c r="Y352" s="94"/>
      <c r="AL352" s="95"/>
      <c r="AU352" s="94"/>
      <c r="BH352" s="95"/>
    </row>
    <row r="353" spans="25:60" ht="12.75" customHeight="1">
      <c r="Y353" s="94"/>
      <c r="AL353" s="95"/>
      <c r="AU353" s="94"/>
      <c r="BH353" s="95"/>
    </row>
    <row r="354" spans="25:60" ht="12.75" customHeight="1">
      <c r="Y354" s="94"/>
      <c r="AL354" s="95"/>
      <c r="AU354" s="94"/>
      <c r="BH354" s="95"/>
    </row>
    <row r="355" spans="25:60" ht="12.75" customHeight="1">
      <c r="Y355" s="94"/>
      <c r="AL355" s="95"/>
      <c r="AU355" s="94"/>
      <c r="BH355" s="95"/>
    </row>
    <row r="356" spans="25:60" ht="12.75" customHeight="1">
      <c r="Y356" s="94"/>
      <c r="AL356" s="95"/>
      <c r="AU356" s="94"/>
      <c r="BH356" s="95"/>
    </row>
    <row r="357" spans="25:60" ht="12.75" customHeight="1">
      <c r="Y357" s="94"/>
      <c r="AL357" s="95"/>
      <c r="AU357" s="94"/>
      <c r="BH357" s="95"/>
    </row>
    <row r="358" spans="25:60" ht="12.75" customHeight="1">
      <c r="Y358" s="94"/>
      <c r="AL358" s="95"/>
      <c r="AU358" s="94"/>
      <c r="BH358" s="95"/>
    </row>
    <row r="359" spans="25:60" ht="12.75" customHeight="1">
      <c r="Y359" s="94"/>
      <c r="AL359" s="95"/>
      <c r="AU359" s="94"/>
      <c r="BH359" s="95"/>
    </row>
    <row r="360" spans="25:60" ht="12.75" customHeight="1">
      <c r="Y360" s="94"/>
      <c r="AL360" s="95"/>
      <c r="AU360" s="94"/>
      <c r="BH360" s="95"/>
    </row>
    <row r="361" spans="25:60" ht="12.75" customHeight="1">
      <c r="Y361" s="94"/>
      <c r="AL361" s="95"/>
      <c r="AU361" s="94"/>
      <c r="BH361" s="95"/>
    </row>
    <row r="362" spans="25:60" ht="12.75" customHeight="1">
      <c r="Y362" s="94"/>
      <c r="AL362" s="95"/>
      <c r="AU362" s="94"/>
      <c r="BH362" s="95"/>
    </row>
    <row r="363" spans="25:60" ht="12.75" customHeight="1">
      <c r="Y363" s="94"/>
      <c r="AL363" s="95"/>
      <c r="AU363" s="94"/>
      <c r="BH363" s="95"/>
    </row>
    <row r="364" spans="25:60" ht="12.75" customHeight="1">
      <c r="Y364" s="94"/>
      <c r="AL364" s="95"/>
      <c r="AU364" s="94"/>
      <c r="BH364" s="95"/>
    </row>
    <row r="365" spans="25:60" ht="12.75" customHeight="1">
      <c r="Y365" s="94"/>
      <c r="AL365" s="95"/>
      <c r="AU365" s="94"/>
      <c r="BH365" s="95"/>
    </row>
    <row r="366" spans="25:60" ht="12.75" customHeight="1">
      <c r="Y366" s="94"/>
      <c r="AL366" s="95"/>
      <c r="AU366" s="94"/>
      <c r="BH366" s="95"/>
    </row>
    <row r="367" spans="25:60" ht="12.75" customHeight="1">
      <c r="Y367" s="94"/>
      <c r="AL367" s="95"/>
      <c r="AU367" s="94"/>
      <c r="BH367" s="95"/>
    </row>
    <row r="368" spans="25:60" ht="12.75" customHeight="1">
      <c r="Y368" s="94"/>
      <c r="AL368" s="95"/>
      <c r="AU368" s="94"/>
      <c r="BH368" s="95"/>
    </row>
    <row r="369" spans="25:60" ht="12.75" customHeight="1">
      <c r="Y369" s="94"/>
      <c r="AL369" s="95"/>
      <c r="AU369" s="94"/>
      <c r="BH369" s="95"/>
    </row>
    <row r="370" spans="25:60" ht="12.75" customHeight="1">
      <c r="Y370" s="94"/>
      <c r="AL370" s="95"/>
      <c r="AU370" s="94"/>
      <c r="BH370" s="95"/>
    </row>
    <row r="371" spans="25:60" ht="12.75" customHeight="1">
      <c r="Y371" s="94"/>
      <c r="AL371" s="95"/>
      <c r="AU371" s="94"/>
      <c r="BH371" s="95"/>
    </row>
    <row r="372" spans="25:60" ht="12.75" customHeight="1">
      <c r="Y372" s="94"/>
      <c r="AL372" s="95"/>
      <c r="AU372" s="94"/>
      <c r="BH372" s="95"/>
    </row>
    <row r="373" spans="25:60" ht="12.75" customHeight="1">
      <c r="Y373" s="94"/>
      <c r="AL373" s="95"/>
      <c r="AU373" s="94"/>
      <c r="BH373" s="95"/>
    </row>
    <row r="374" spans="25:60" ht="12.75" customHeight="1">
      <c r="Y374" s="94"/>
      <c r="AL374" s="95"/>
      <c r="AU374" s="94"/>
      <c r="BH374" s="95"/>
    </row>
    <row r="375" spans="25:60" ht="12.75" customHeight="1">
      <c r="Y375" s="94"/>
      <c r="AL375" s="95"/>
      <c r="AU375" s="94"/>
      <c r="BH375" s="95"/>
    </row>
    <row r="376" spans="25:60" ht="12.75" customHeight="1">
      <c r="Y376" s="94"/>
      <c r="AL376" s="95"/>
      <c r="AU376" s="94"/>
      <c r="BH376" s="95"/>
    </row>
    <row r="377" spans="25:60" ht="12.75" customHeight="1">
      <c r="Y377" s="94"/>
      <c r="AL377" s="95"/>
      <c r="AU377" s="94"/>
      <c r="BH377" s="95"/>
    </row>
    <row r="378" spans="25:60" ht="12.75" customHeight="1">
      <c r="Y378" s="94"/>
      <c r="AL378" s="95"/>
      <c r="AU378" s="94"/>
      <c r="BH378" s="95"/>
    </row>
    <row r="379" spans="25:60" ht="12.75" customHeight="1">
      <c r="Y379" s="94"/>
      <c r="AL379" s="95"/>
      <c r="AU379" s="94"/>
      <c r="BH379" s="95"/>
    </row>
    <row r="380" spans="25:60" ht="12.75" customHeight="1">
      <c r="Y380" s="94"/>
      <c r="AL380" s="95"/>
      <c r="AU380" s="94"/>
      <c r="BH380" s="95"/>
    </row>
    <row r="381" spans="25:60" ht="12.75" customHeight="1">
      <c r="Y381" s="94"/>
      <c r="AL381" s="95"/>
      <c r="AU381" s="94"/>
      <c r="BH381" s="95"/>
    </row>
    <row r="382" spans="25:60" ht="12.75" customHeight="1">
      <c r="Y382" s="94"/>
      <c r="AL382" s="95"/>
      <c r="AU382" s="94"/>
      <c r="BH382" s="95"/>
    </row>
    <row r="383" spans="25:60" ht="12.75" customHeight="1">
      <c r="Y383" s="94"/>
      <c r="AL383" s="95"/>
      <c r="AU383" s="94"/>
      <c r="BH383" s="95"/>
    </row>
    <row r="384" spans="25:60" ht="12.75" customHeight="1">
      <c r="Y384" s="94"/>
      <c r="AL384" s="95"/>
      <c r="AU384" s="94"/>
      <c r="BH384" s="95"/>
    </row>
    <row r="385" spans="25:60" ht="12.75" customHeight="1">
      <c r="Y385" s="94"/>
      <c r="AL385" s="95"/>
      <c r="AU385" s="94"/>
      <c r="BH385" s="95"/>
    </row>
    <row r="386" spans="25:60" ht="12.75" customHeight="1">
      <c r="Y386" s="94"/>
      <c r="AL386" s="95"/>
      <c r="AU386" s="94"/>
      <c r="BH386" s="95"/>
    </row>
    <row r="387" spans="25:60" ht="12.75" customHeight="1">
      <c r="Y387" s="94"/>
      <c r="AL387" s="95"/>
      <c r="AU387" s="94"/>
      <c r="BH387" s="95"/>
    </row>
    <row r="388" spans="25:60" ht="12.75" customHeight="1">
      <c r="Y388" s="94"/>
      <c r="AL388" s="95"/>
      <c r="AU388" s="94"/>
      <c r="BH388" s="95"/>
    </row>
    <row r="389" spans="25:60" ht="12.75" customHeight="1">
      <c r="Y389" s="94"/>
      <c r="AL389" s="95"/>
      <c r="AU389" s="94"/>
      <c r="BH389" s="95"/>
    </row>
    <row r="390" spans="25:60" ht="12.75" customHeight="1">
      <c r="Y390" s="94"/>
      <c r="AL390" s="95"/>
      <c r="AU390" s="94"/>
      <c r="BH390" s="95"/>
    </row>
    <row r="391" spans="25:60" ht="12.75" customHeight="1">
      <c r="Y391" s="94"/>
      <c r="AL391" s="95"/>
      <c r="AU391" s="94"/>
      <c r="BH391" s="95"/>
    </row>
    <row r="392" spans="25:60" ht="12.75" customHeight="1">
      <c r="Y392" s="94"/>
      <c r="AL392" s="95"/>
      <c r="AU392" s="94"/>
      <c r="BH392" s="95"/>
    </row>
    <row r="393" spans="25:60" ht="12.75" customHeight="1">
      <c r="Y393" s="94"/>
      <c r="AL393" s="95"/>
      <c r="AU393" s="94"/>
      <c r="BH393" s="95"/>
    </row>
    <row r="394" spans="25:60" ht="12.75" customHeight="1">
      <c r="Y394" s="94"/>
      <c r="AL394" s="95"/>
      <c r="AU394" s="94"/>
      <c r="BH394" s="95"/>
    </row>
    <row r="395" spans="25:60" ht="12.75" customHeight="1">
      <c r="Y395" s="94"/>
      <c r="AL395" s="95"/>
      <c r="AU395" s="94"/>
      <c r="BH395" s="95"/>
    </row>
    <row r="396" spans="25:60" ht="12.75" customHeight="1">
      <c r="Y396" s="94"/>
      <c r="AL396" s="95"/>
      <c r="AU396" s="94"/>
      <c r="BH396" s="95"/>
    </row>
    <row r="397" spans="25:60" ht="12.75" customHeight="1">
      <c r="Y397" s="94"/>
      <c r="AL397" s="95"/>
      <c r="AU397" s="94"/>
      <c r="BH397" s="95"/>
    </row>
    <row r="398" spans="25:60" ht="12.75" customHeight="1">
      <c r="Y398" s="94"/>
      <c r="AL398" s="95"/>
      <c r="AU398" s="94"/>
      <c r="BH398" s="95"/>
    </row>
    <row r="399" spans="25:60" ht="12.75" customHeight="1">
      <c r="Y399" s="94"/>
      <c r="AL399" s="95"/>
      <c r="AU399" s="94"/>
      <c r="BH399" s="95"/>
    </row>
    <row r="400" spans="25:60" ht="12.75" customHeight="1">
      <c r="Y400" s="94"/>
      <c r="AL400" s="95"/>
      <c r="AU400" s="94"/>
      <c r="BH400" s="95"/>
    </row>
    <row r="401" spans="25:60" ht="12.75" customHeight="1">
      <c r="Y401" s="94"/>
      <c r="AL401" s="95"/>
      <c r="AU401" s="94"/>
      <c r="BH401" s="95"/>
    </row>
    <row r="402" spans="25:60" ht="12.75" customHeight="1">
      <c r="Y402" s="94"/>
      <c r="AL402" s="95"/>
      <c r="AU402" s="94"/>
      <c r="BH402" s="95"/>
    </row>
    <row r="403" spans="25:60" ht="12.75" customHeight="1">
      <c r="Y403" s="94"/>
      <c r="AL403" s="95"/>
      <c r="AU403" s="94"/>
      <c r="BH403" s="95"/>
    </row>
    <row r="404" spans="25:60" ht="12.75" customHeight="1">
      <c r="Y404" s="94"/>
      <c r="AL404" s="95"/>
      <c r="AU404" s="94"/>
      <c r="BH404" s="95"/>
    </row>
    <row r="405" spans="25:60" ht="12.75" customHeight="1">
      <c r="Y405" s="94"/>
      <c r="AL405" s="95"/>
      <c r="AU405" s="94"/>
      <c r="BH405" s="95"/>
    </row>
    <row r="406" spans="25:60" ht="12.75" customHeight="1">
      <c r="Y406" s="94"/>
      <c r="AL406" s="95"/>
      <c r="AU406" s="94"/>
      <c r="BH406" s="95"/>
    </row>
    <row r="407" spans="25:60" ht="12.75" customHeight="1">
      <c r="Y407" s="94"/>
      <c r="AL407" s="95"/>
      <c r="AU407" s="94"/>
      <c r="BH407" s="95"/>
    </row>
    <row r="408" spans="25:60" ht="12.75" customHeight="1">
      <c r="Y408" s="94"/>
      <c r="AL408" s="95"/>
      <c r="AU408" s="94"/>
      <c r="BH408" s="95"/>
    </row>
    <row r="409" spans="25:60" ht="12.75" customHeight="1">
      <c r="Y409" s="94"/>
      <c r="AL409" s="95"/>
      <c r="AU409" s="94"/>
      <c r="BH409" s="95"/>
    </row>
    <row r="410" spans="25:60" ht="12.75" customHeight="1">
      <c r="Y410" s="94"/>
      <c r="AL410" s="95"/>
      <c r="AU410" s="94"/>
      <c r="BH410" s="95"/>
    </row>
    <row r="411" spans="25:60" ht="12.75" customHeight="1">
      <c r="Y411" s="94"/>
      <c r="AL411" s="95"/>
      <c r="AU411" s="94"/>
      <c r="BH411" s="95"/>
    </row>
    <row r="412" spans="25:60" ht="12.75" customHeight="1">
      <c r="Y412" s="94"/>
      <c r="AL412" s="95"/>
      <c r="AU412" s="94"/>
      <c r="BH412" s="95"/>
    </row>
    <row r="413" spans="25:60" ht="12.75" customHeight="1">
      <c r="Y413" s="94"/>
      <c r="AL413" s="95"/>
      <c r="AU413" s="94"/>
      <c r="BH413" s="95"/>
    </row>
    <row r="414" spans="25:60" ht="12.75" customHeight="1">
      <c r="Y414" s="94"/>
      <c r="AL414" s="95"/>
      <c r="AU414" s="94"/>
      <c r="BH414" s="95"/>
    </row>
    <row r="415" spans="25:60" ht="12.75" customHeight="1">
      <c r="Y415" s="94"/>
      <c r="AL415" s="95"/>
      <c r="AU415" s="94"/>
      <c r="BH415" s="95"/>
    </row>
    <row r="416" spans="25:60" ht="12.75" customHeight="1">
      <c r="Y416" s="94"/>
      <c r="AL416" s="95"/>
      <c r="AU416" s="94"/>
      <c r="BH416" s="95"/>
    </row>
    <row r="417" spans="25:60" ht="12.75" customHeight="1">
      <c r="Y417" s="94"/>
      <c r="AL417" s="95"/>
      <c r="AU417" s="94"/>
      <c r="BH417" s="95"/>
    </row>
    <row r="418" spans="25:60" ht="12.75" customHeight="1">
      <c r="Y418" s="94"/>
      <c r="AL418" s="95"/>
      <c r="AU418" s="94"/>
      <c r="BH418" s="95"/>
    </row>
    <row r="419" spans="25:60" ht="12.75" customHeight="1">
      <c r="Y419" s="94"/>
      <c r="AL419" s="95"/>
      <c r="AU419" s="94"/>
      <c r="BH419" s="95"/>
    </row>
    <row r="420" spans="25:60" ht="12.75" customHeight="1">
      <c r="Y420" s="94"/>
      <c r="AL420" s="95"/>
      <c r="AU420" s="94"/>
      <c r="BH420" s="95"/>
    </row>
    <row r="421" spans="25:60" ht="12.75" customHeight="1">
      <c r="Y421" s="94"/>
      <c r="AL421" s="95"/>
      <c r="AU421" s="94"/>
      <c r="BH421" s="95"/>
    </row>
    <row r="422" spans="25:60" ht="12.75" customHeight="1">
      <c r="Y422" s="94"/>
      <c r="AL422" s="95"/>
      <c r="AU422" s="94"/>
      <c r="BH422" s="95"/>
    </row>
    <row r="423" spans="25:60" ht="12.75" customHeight="1">
      <c r="Y423" s="94"/>
      <c r="AL423" s="95"/>
      <c r="AU423" s="94"/>
      <c r="BH423" s="95"/>
    </row>
    <row r="424" spans="25:60" ht="12.75" customHeight="1">
      <c r="Y424" s="94"/>
      <c r="AL424" s="95"/>
      <c r="AU424" s="94"/>
      <c r="BH424" s="95"/>
    </row>
    <row r="425" spans="25:60" ht="12.75" customHeight="1">
      <c r="Y425" s="94"/>
      <c r="AL425" s="95"/>
      <c r="AU425" s="94"/>
      <c r="BH425" s="95"/>
    </row>
    <row r="426" spans="25:60" ht="12.75" customHeight="1">
      <c r="Y426" s="94"/>
      <c r="AL426" s="95"/>
      <c r="AU426" s="94"/>
      <c r="BH426" s="95"/>
    </row>
    <row r="427" spans="25:60" ht="12.75" customHeight="1">
      <c r="Y427" s="94"/>
      <c r="AL427" s="95"/>
      <c r="AU427" s="94"/>
      <c r="BH427" s="95"/>
    </row>
    <row r="428" spans="25:60" ht="12.75" customHeight="1">
      <c r="Y428" s="94"/>
      <c r="AL428" s="95"/>
      <c r="AU428" s="94"/>
      <c r="BH428" s="95"/>
    </row>
    <row r="429" spans="25:60" ht="12.75" customHeight="1">
      <c r="Y429" s="94"/>
      <c r="AL429" s="95"/>
      <c r="AU429" s="94"/>
      <c r="BH429" s="95"/>
    </row>
    <row r="430" spans="25:60" ht="12.75" customHeight="1">
      <c r="Y430" s="94"/>
      <c r="AL430" s="95"/>
      <c r="AU430" s="94"/>
      <c r="BH430" s="95"/>
    </row>
    <row r="431" spans="25:60" ht="12.75" customHeight="1">
      <c r="Y431" s="94"/>
      <c r="AL431" s="95"/>
      <c r="AU431" s="94"/>
      <c r="BH431" s="95"/>
    </row>
    <row r="432" spans="25:60" ht="12.75" customHeight="1">
      <c r="Y432" s="94"/>
      <c r="AL432" s="95"/>
      <c r="AU432" s="94"/>
      <c r="BH432" s="95"/>
    </row>
    <row r="433" spans="25:60" ht="12.75" customHeight="1">
      <c r="Y433" s="94"/>
      <c r="AL433" s="95"/>
      <c r="AU433" s="94"/>
      <c r="BH433" s="95"/>
    </row>
    <row r="434" spans="25:60" ht="12.75" customHeight="1">
      <c r="Y434" s="94"/>
      <c r="AL434" s="95"/>
      <c r="AU434" s="94"/>
      <c r="BH434" s="95"/>
    </row>
    <row r="435" spans="25:60" ht="12.75" customHeight="1">
      <c r="Y435" s="94"/>
      <c r="AL435" s="95"/>
      <c r="AU435" s="94"/>
      <c r="BH435" s="95"/>
    </row>
    <row r="436" spans="25:60" ht="12.75" customHeight="1">
      <c r="Y436" s="94"/>
      <c r="AL436" s="95"/>
      <c r="AU436" s="94"/>
      <c r="BH436" s="95"/>
    </row>
    <row r="437" spans="25:60" ht="12.75" customHeight="1">
      <c r="Y437" s="94"/>
      <c r="AL437" s="95"/>
      <c r="AU437" s="94"/>
      <c r="BH437" s="95"/>
    </row>
    <row r="438" spans="25:60" ht="12.75" customHeight="1">
      <c r="Y438" s="94"/>
      <c r="AL438" s="95"/>
      <c r="AU438" s="94"/>
      <c r="BH438" s="95"/>
    </row>
    <row r="439" spans="25:60" ht="12.75" customHeight="1">
      <c r="Y439" s="94"/>
      <c r="AL439" s="95"/>
      <c r="AU439" s="94"/>
      <c r="BH439" s="95"/>
    </row>
    <row r="440" spans="25:60" ht="12.75" customHeight="1">
      <c r="Y440" s="94"/>
      <c r="AL440" s="95"/>
      <c r="AU440" s="94"/>
      <c r="BH440" s="95"/>
    </row>
    <row r="441" spans="25:60" ht="12.75" customHeight="1">
      <c r="Y441" s="94"/>
      <c r="AL441" s="95"/>
      <c r="AU441" s="94"/>
      <c r="BH441" s="95"/>
    </row>
    <row r="442" spans="25:60" ht="12.75" customHeight="1">
      <c r="Y442" s="94"/>
      <c r="AL442" s="95"/>
      <c r="AU442" s="94"/>
      <c r="BH442" s="95"/>
    </row>
    <row r="443" spans="25:60" ht="12.75" customHeight="1">
      <c r="Y443" s="94"/>
      <c r="AL443" s="95"/>
      <c r="AU443" s="94"/>
      <c r="BH443" s="95"/>
    </row>
    <row r="444" spans="25:60" ht="12.75" customHeight="1">
      <c r="Y444" s="94"/>
      <c r="AL444" s="95"/>
      <c r="AU444" s="94"/>
      <c r="BH444" s="95"/>
    </row>
    <row r="445" spans="25:60" ht="12.75" customHeight="1">
      <c r="Y445" s="94"/>
      <c r="AL445" s="95"/>
      <c r="AU445" s="94"/>
      <c r="BH445" s="95"/>
    </row>
    <row r="446" spans="25:60" ht="12.75" customHeight="1">
      <c r="Y446" s="94"/>
      <c r="AL446" s="95"/>
      <c r="AU446" s="94"/>
      <c r="BH446" s="95"/>
    </row>
    <row r="447" spans="25:60" ht="12.75" customHeight="1">
      <c r="Y447" s="94"/>
      <c r="AL447" s="95"/>
      <c r="AU447" s="94"/>
      <c r="BH447" s="95"/>
    </row>
    <row r="448" spans="25:60" ht="12.75" customHeight="1">
      <c r="Y448" s="94"/>
      <c r="AL448" s="95"/>
      <c r="AU448" s="94"/>
      <c r="BH448" s="95"/>
    </row>
    <row r="449" spans="25:60" ht="12.75" customHeight="1">
      <c r="Y449" s="94"/>
      <c r="AL449" s="95"/>
      <c r="AU449" s="94"/>
      <c r="BH449" s="95"/>
    </row>
    <row r="450" spans="25:60" ht="12.75" customHeight="1">
      <c r="Y450" s="94"/>
      <c r="AL450" s="95"/>
      <c r="AU450" s="94"/>
      <c r="BH450" s="95"/>
    </row>
    <row r="451" spans="25:60" ht="12.75" customHeight="1">
      <c r="Y451" s="94"/>
      <c r="AL451" s="95"/>
      <c r="AU451" s="94"/>
      <c r="BH451" s="95"/>
    </row>
    <row r="452" spans="25:60" ht="12.75" customHeight="1">
      <c r="Y452" s="94"/>
      <c r="AL452" s="95"/>
      <c r="AU452" s="94"/>
      <c r="BH452" s="95"/>
    </row>
    <row r="453" spans="25:60" ht="12.75" customHeight="1">
      <c r="Y453" s="94"/>
      <c r="AL453" s="95"/>
      <c r="AU453" s="94"/>
      <c r="BH453" s="95"/>
    </row>
    <row r="454" spans="25:60" ht="12.75" customHeight="1">
      <c r="Y454" s="94"/>
      <c r="AL454" s="95"/>
      <c r="AU454" s="94"/>
      <c r="BH454" s="95"/>
    </row>
    <row r="455" spans="25:60" ht="12.75" customHeight="1">
      <c r="Y455" s="94"/>
      <c r="AL455" s="95"/>
      <c r="AU455" s="94"/>
      <c r="BH455" s="95"/>
    </row>
    <row r="456" spans="25:60" ht="12.75" customHeight="1">
      <c r="Y456" s="94"/>
      <c r="AL456" s="95"/>
      <c r="AU456" s="94"/>
      <c r="BH456" s="95"/>
    </row>
    <row r="457" spans="25:60" ht="12.75" customHeight="1">
      <c r="Y457" s="94"/>
      <c r="AL457" s="95"/>
      <c r="AU457" s="94"/>
      <c r="BH457" s="95"/>
    </row>
    <row r="458" spans="25:60" ht="12.75" customHeight="1">
      <c r="Y458" s="94"/>
      <c r="AL458" s="95"/>
      <c r="AU458" s="94"/>
      <c r="BH458" s="95"/>
    </row>
    <row r="459" spans="25:60" ht="12.75" customHeight="1">
      <c r="Y459" s="94"/>
      <c r="AL459" s="95"/>
      <c r="AU459" s="94"/>
      <c r="BH459" s="95"/>
    </row>
    <row r="460" spans="25:60" ht="12.75" customHeight="1">
      <c r="Y460" s="94"/>
      <c r="AL460" s="95"/>
      <c r="AU460" s="94"/>
      <c r="BH460" s="95"/>
    </row>
    <row r="461" spans="25:60" ht="12.75" customHeight="1">
      <c r="Y461" s="94"/>
      <c r="AL461" s="95"/>
      <c r="AU461" s="94"/>
      <c r="BH461" s="95"/>
    </row>
    <row r="462" spans="25:60" ht="12.75" customHeight="1">
      <c r="Y462" s="94"/>
      <c r="AL462" s="95"/>
      <c r="AU462" s="94"/>
      <c r="BH462" s="95"/>
    </row>
    <row r="463" spans="25:60" ht="12.75" customHeight="1">
      <c r="Y463" s="94"/>
      <c r="AL463" s="95"/>
      <c r="AU463" s="94"/>
      <c r="BH463" s="95"/>
    </row>
    <row r="464" spans="25:60" ht="12.75" customHeight="1">
      <c r="Y464" s="94"/>
      <c r="AL464" s="95"/>
      <c r="AU464" s="94"/>
      <c r="BH464" s="95"/>
    </row>
    <row r="465" spans="25:60" ht="12.75" customHeight="1">
      <c r="Y465" s="94"/>
      <c r="AL465" s="95"/>
      <c r="AU465" s="94"/>
      <c r="BH465" s="95"/>
    </row>
    <row r="466" spans="25:60" ht="12.75" customHeight="1">
      <c r="Y466" s="94"/>
      <c r="AL466" s="95"/>
      <c r="AU466" s="94"/>
      <c r="BH466" s="95"/>
    </row>
    <row r="467" spans="25:60" ht="12.75" customHeight="1">
      <c r="Y467" s="94"/>
      <c r="AL467" s="95"/>
      <c r="AU467" s="94"/>
      <c r="BH467" s="95"/>
    </row>
    <row r="468" spans="25:60" ht="12.75" customHeight="1">
      <c r="Y468" s="94"/>
      <c r="AL468" s="95"/>
      <c r="AU468" s="94"/>
      <c r="BH468" s="95"/>
    </row>
    <row r="469" spans="25:60" ht="12.75" customHeight="1">
      <c r="Y469" s="94"/>
      <c r="AL469" s="95"/>
      <c r="AU469" s="94"/>
      <c r="BH469" s="95"/>
    </row>
    <row r="470" spans="25:60" ht="12.75" customHeight="1">
      <c r="Y470" s="94"/>
      <c r="AL470" s="95"/>
      <c r="AU470" s="94"/>
      <c r="BH470" s="95"/>
    </row>
    <row r="471" spans="25:60" ht="12.75" customHeight="1">
      <c r="Y471" s="94"/>
      <c r="AL471" s="95"/>
      <c r="AU471" s="94"/>
      <c r="BH471" s="95"/>
    </row>
    <row r="472" spans="25:60" ht="12.75" customHeight="1">
      <c r="Y472" s="94"/>
      <c r="AL472" s="95"/>
      <c r="AU472" s="94"/>
      <c r="BH472" s="95"/>
    </row>
    <row r="473" spans="25:60" ht="12.75" customHeight="1">
      <c r="Y473" s="94"/>
      <c r="AL473" s="95"/>
      <c r="AU473" s="94"/>
      <c r="BH473" s="95"/>
    </row>
    <row r="474" spans="25:60" ht="12.75" customHeight="1">
      <c r="Y474" s="94"/>
      <c r="AL474" s="95"/>
      <c r="AU474" s="94"/>
      <c r="BH474" s="95"/>
    </row>
    <row r="475" spans="25:60" ht="12.75" customHeight="1">
      <c r="Y475" s="94"/>
      <c r="AL475" s="95"/>
      <c r="AU475" s="94"/>
      <c r="BH475" s="95"/>
    </row>
    <row r="476" spans="25:60" ht="12.75" customHeight="1">
      <c r="Y476" s="94"/>
      <c r="AL476" s="95"/>
      <c r="AU476" s="94"/>
      <c r="BH476" s="95"/>
    </row>
    <row r="477" spans="25:60" ht="12.75" customHeight="1">
      <c r="Y477" s="94"/>
      <c r="AL477" s="95"/>
      <c r="AU477" s="94"/>
      <c r="BH477" s="95"/>
    </row>
    <row r="478" spans="25:60" ht="12.75" customHeight="1">
      <c r="Y478" s="94"/>
      <c r="AL478" s="95"/>
      <c r="AU478" s="94"/>
      <c r="BH478" s="95"/>
    </row>
    <row r="479" spans="25:60" ht="12.75" customHeight="1">
      <c r="Y479" s="94"/>
      <c r="AL479" s="95"/>
      <c r="AU479" s="94"/>
      <c r="BH479" s="95"/>
    </row>
    <row r="480" spans="25:60" ht="12.75" customHeight="1">
      <c r="Y480" s="94"/>
      <c r="AL480" s="95"/>
      <c r="AU480" s="94"/>
      <c r="BH480" s="95"/>
    </row>
    <row r="481" spans="25:60" ht="12.75" customHeight="1">
      <c r="Y481" s="94"/>
      <c r="AL481" s="95"/>
      <c r="AU481" s="94"/>
      <c r="BH481" s="95"/>
    </row>
    <row r="482" spans="25:60" ht="12.75" customHeight="1">
      <c r="Y482" s="94"/>
      <c r="AL482" s="95"/>
      <c r="AU482" s="94"/>
      <c r="BH482" s="95"/>
    </row>
    <row r="483" spans="25:60" ht="12.75" customHeight="1">
      <c r="Y483" s="94"/>
      <c r="AL483" s="95"/>
      <c r="AU483" s="94"/>
      <c r="BH483" s="95"/>
    </row>
    <row r="484" spans="25:60" ht="12.75" customHeight="1">
      <c r="Y484" s="94"/>
      <c r="AL484" s="95"/>
      <c r="AU484" s="94"/>
      <c r="BH484" s="95"/>
    </row>
    <row r="485" spans="25:60" ht="12.75" customHeight="1">
      <c r="Y485" s="94"/>
      <c r="AL485" s="95"/>
      <c r="AU485" s="94"/>
      <c r="BH485" s="95"/>
    </row>
    <row r="486" spans="25:60" ht="12.75" customHeight="1">
      <c r="Y486" s="94"/>
      <c r="AL486" s="95"/>
      <c r="AU486" s="94"/>
      <c r="BH486" s="95"/>
    </row>
    <row r="487" spans="25:60" ht="12.75" customHeight="1">
      <c r="Y487" s="94"/>
      <c r="AL487" s="95"/>
      <c r="AU487" s="94"/>
      <c r="BH487" s="95"/>
    </row>
    <row r="488" spans="25:60" ht="12.75" customHeight="1">
      <c r="Y488" s="94"/>
      <c r="AL488" s="95"/>
      <c r="AU488" s="94"/>
      <c r="BH488" s="95"/>
    </row>
    <row r="489" spans="25:60" ht="12.75" customHeight="1">
      <c r="Y489" s="94"/>
      <c r="AL489" s="95"/>
      <c r="AU489" s="94"/>
      <c r="BH489" s="95"/>
    </row>
    <row r="490" spans="25:60" ht="12.75" customHeight="1">
      <c r="Y490" s="94"/>
      <c r="AL490" s="95"/>
      <c r="AU490" s="94"/>
      <c r="BH490" s="95"/>
    </row>
    <row r="491" spans="25:60" ht="12.75" customHeight="1">
      <c r="Y491" s="94"/>
      <c r="AL491" s="95"/>
      <c r="AU491" s="94"/>
      <c r="BH491" s="95"/>
    </row>
    <row r="492" spans="25:60" ht="12.75" customHeight="1">
      <c r="Y492" s="94"/>
      <c r="AL492" s="95"/>
      <c r="AU492" s="94"/>
      <c r="BH492" s="95"/>
    </row>
    <row r="493" spans="25:60" ht="12.75" customHeight="1">
      <c r="Y493" s="94"/>
      <c r="AL493" s="95"/>
      <c r="AU493" s="94"/>
      <c r="BH493" s="95"/>
    </row>
    <row r="494" spans="25:60" ht="12.75" customHeight="1">
      <c r="Y494" s="94"/>
      <c r="AL494" s="95"/>
      <c r="AU494" s="94"/>
      <c r="BH494" s="95"/>
    </row>
    <row r="495" spans="25:60" ht="12.75" customHeight="1">
      <c r="Y495" s="94"/>
      <c r="AL495" s="95"/>
      <c r="AU495" s="94"/>
      <c r="BH495" s="95"/>
    </row>
    <row r="496" spans="25:60" ht="12.75" customHeight="1">
      <c r="Y496" s="94"/>
      <c r="AL496" s="95"/>
      <c r="AU496" s="94"/>
      <c r="BH496" s="95"/>
    </row>
    <row r="497" spans="25:60" ht="12.75" customHeight="1">
      <c r="Y497" s="94"/>
      <c r="AL497" s="95"/>
      <c r="AU497" s="94"/>
      <c r="BH497" s="95"/>
    </row>
    <row r="498" spans="25:60" ht="12.75" customHeight="1">
      <c r="Y498" s="94"/>
      <c r="AL498" s="95"/>
      <c r="AU498" s="94"/>
      <c r="BH498" s="95"/>
    </row>
    <row r="499" spans="25:60" ht="12.75" customHeight="1">
      <c r="Y499" s="94"/>
      <c r="AL499" s="95"/>
      <c r="AU499" s="94"/>
      <c r="BH499" s="95"/>
    </row>
    <row r="500" spans="25:60" ht="12.75" customHeight="1">
      <c r="Y500" s="94"/>
      <c r="AL500" s="95"/>
      <c r="AU500" s="94"/>
      <c r="BH500" s="95"/>
    </row>
    <row r="501" spans="25:60" ht="12.75" customHeight="1">
      <c r="Y501" s="94"/>
      <c r="AL501" s="95"/>
      <c r="AU501" s="94"/>
      <c r="BH501" s="95"/>
    </row>
    <row r="502" spans="25:60" ht="12.75" customHeight="1">
      <c r="Y502" s="94"/>
      <c r="AL502" s="95"/>
      <c r="AU502" s="94"/>
      <c r="BH502" s="95"/>
    </row>
    <row r="503" spans="25:60" ht="12.75" customHeight="1">
      <c r="Y503" s="94"/>
      <c r="AL503" s="95"/>
      <c r="AU503" s="94"/>
      <c r="BH503" s="95"/>
    </row>
    <row r="504" spans="25:60" ht="12.75" customHeight="1">
      <c r="Y504" s="94"/>
      <c r="AL504" s="95"/>
      <c r="AU504" s="94"/>
      <c r="BH504" s="95"/>
    </row>
    <row r="505" spans="25:60" ht="12.75" customHeight="1">
      <c r="Y505" s="94"/>
      <c r="AL505" s="95"/>
      <c r="AU505" s="94"/>
      <c r="BH505" s="95"/>
    </row>
    <row r="506" spans="25:60" ht="12.75" customHeight="1">
      <c r="Y506" s="94"/>
      <c r="AL506" s="95"/>
      <c r="AU506" s="94"/>
      <c r="BH506" s="95"/>
    </row>
    <row r="507" spans="25:60" ht="12.75" customHeight="1">
      <c r="Y507" s="94"/>
      <c r="AL507" s="95"/>
      <c r="AU507" s="94"/>
      <c r="BH507" s="95"/>
    </row>
    <row r="508" spans="25:60" ht="12.75" customHeight="1">
      <c r="Y508" s="94"/>
      <c r="AL508" s="95"/>
      <c r="AU508" s="94"/>
      <c r="BH508" s="95"/>
    </row>
    <row r="509" spans="25:60" ht="12.75" customHeight="1">
      <c r="Y509" s="94"/>
      <c r="AL509" s="95"/>
      <c r="AU509" s="94"/>
      <c r="BH509" s="95"/>
    </row>
    <row r="510" spans="25:60" ht="12.75" customHeight="1">
      <c r="Y510" s="94"/>
      <c r="AL510" s="95"/>
      <c r="AU510" s="94"/>
      <c r="BH510" s="95"/>
    </row>
    <row r="511" spans="25:60" ht="12.75" customHeight="1">
      <c r="Y511" s="94"/>
      <c r="AL511" s="95"/>
      <c r="AU511" s="94"/>
      <c r="BH511" s="95"/>
    </row>
    <row r="512" spans="25:60" ht="12.75" customHeight="1">
      <c r="Y512" s="94"/>
      <c r="AL512" s="95"/>
      <c r="AU512" s="94"/>
      <c r="BH512" s="95"/>
    </row>
    <row r="513" spans="25:60" ht="12.75" customHeight="1">
      <c r="Y513" s="94"/>
      <c r="AL513" s="95"/>
      <c r="AU513" s="94"/>
      <c r="BH513" s="95"/>
    </row>
    <row r="514" spans="25:60" ht="12.75" customHeight="1">
      <c r="Y514" s="94"/>
      <c r="AL514" s="95"/>
      <c r="AU514" s="94"/>
      <c r="BH514" s="95"/>
    </row>
    <row r="515" spans="25:60" ht="12.75" customHeight="1">
      <c r="Y515" s="94"/>
      <c r="AL515" s="95"/>
      <c r="AU515" s="94"/>
      <c r="BH515" s="95"/>
    </row>
    <row r="516" spans="25:60" ht="12.75" customHeight="1">
      <c r="Y516" s="94"/>
      <c r="AL516" s="95"/>
      <c r="AU516" s="94"/>
      <c r="BH516" s="95"/>
    </row>
    <row r="517" spans="25:60" ht="12.75" customHeight="1">
      <c r="Y517" s="94"/>
      <c r="AL517" s="95"/>
      <c r="AU517" s="94"/>
      <c r="BH517" s="95"/>
    </row>
    <row r="518" spans="25:60" ht="12.75" customHeight="1">
      <c r="Y518" s="94"/>
      <c r="AL518" s="95"/>
      <c r="AU518" s="94"/>
      <c r="BH518" s="95"/>
    </row>
    <row r="519" spans="25:60" ht="12.75" customHeight="1">
      <c r="Y519" s="94"/>
      <c r="AL519" s="95"/>
      <c r="AU519" s="94"/>
      <c r="BH519" s="95"/>
    </row>
    <row r="520" spans="25:60" ht="12.75" customHeight="1">
      <c r="Y520" s="94"/>
      <c r="AL520" s="95"/>
      <c r="AU520" s="94"/>
      <c r="BH520" s="95"/>
    </row>
    <row r="521" spans="25:60" ht="12.75" customHeight="1">
      <c r="Y521" s="94"/>
      <c r="AL521" s="95"/>
      <c r="AU521" s="94"/>
      <c r="BH521" s="95"/>
    </row>
    <row r="522" spans="25:60" ht="12.75" customHeight="1">
      <c r="Y522" s="94"/>
      <c r="AL522" s="95"/>
      <c r="AU522" s="94"/>
      <c r="BH522" s="95"/>
    </row>
    <row r="523" spans="25:60" ht="12.75" customHeight="1">
      <c r="Y523" s="94"/>
      <c r="AL523" s="95"/>
      <c r="AU523" s="94"/>
      <c r="BH523" s="95"/>
    </row>
    <row r="524" spans="25:60" ht="12.75" customHeight="1">
      <c r="Y524" s="94"/>
      <c r="AL524" s="95"/>
      <c r="AU524" s="94"/>
      <c r="BH524" s="95"/>
    </row>
    <row r="525" spans="25:60" ht="12.75" customHeight="1">
      <c r="Y525" s="94"/>
      <c r="AL525" s="95"/>
      <c r="AU525" s="94"/>
      <c r="BH525" s="95"/>
    </row>
    <row r="526" spans="25:60" ht="12.75" customHeight="1">
      <c r="Y526" s="94"/>
      <c r="AL526" s="95"/>
      <c r="AU526" s="94"/>
      <c r="BH526" s="95"/>
    </row>
    <row r="527" spans="25:60" ht="12.75" customHeight="1">
      <c r="Y527" s="94"/>
      <c r="AL527" s="95"/>
      <c r="AU527" s="94"/>
      <c r="BH527" s="95"/>
    </row>
    <row r="528" spans="25:60" ht="12.75" customHeight="1">
      <c r="Y528" s="94"/>
      <c r="AL528" s="95"/>
      <c r="AU528" s="94"/>
      <c r="BH528" s="95"/>
    </row>
    <row r="529" spans="25:60" ht="12.75" customHeight="1">
      <c r="Y529" s="94"/>
      <c r="AL529" s="95"/>
      <c r="AU529" s="94"/>
      <c r="BH529" s="95"/>
    </row>
    <row r="530" spans="25:60" ht="12.75" customHeight="1">
      <c r="Y530" s="94"/>
      <c r="AL530" s="95"/>
      <c r="AU530" s="94"/>
      <c r="BH530" s="95"/>
    </row>
    <row r="531" spans="25:60" ht="12.75" customHeight="1">
      <c r="Y531" s="94"/>
      <c r="AL531" s="95"/>
      <c r="AU531" s="94"/>
      <c r="BH531" s="95"/>
    </row>
    <row r="532" spans="25:60" ht="12.75" customHeight="1">
      <c r="Y532" s="94"/>
      <c r="AL532" s="95"/>
      <c r="AU532" s="94"/>
      <c r="BH532" s="95"/>
    </row>
    <row r="533" spans="25:60" ht="12.75" customHeight="1">
      <c r="Y533" s="94"/>
      <c r="AL533" s="95"/>
      <c r="AU533" s="94"/>
      <c r="BH533" s="95"/>
    </row>
    <row r="534" spans="25:60" ht="12.75" customHeight="1">
      <c r="Y534" s="94"/>
      <c r="AL534" s="95"/>
      <c r="AU534" s="94"/>
      <c r="BH534" s="95"/>
    </row>
    <row r="535" spans="25:60" ht="12.75" customHeight="1">
      <c r="Y535" s="94"/>
      <c r="AL535" s="95"/>
      <c r="AU535" s="94"/>
      <c r="BH535" s="95"/>
    </row>
    <row r="536" spans="25:60" ht="12.75" customHeight="1">
      <c r="Y536" s="94"/>
      <c r="AL536" s="95"/>
      <c r="AU536" s="94"/>
      <c r="BH536" s="95"/>
    </row>
    <row r="537" spans="25:60" ht="12.75" customHeight="1">
      <c r="Y537" s="94"/>
      <c r="AL537" s="95"/>
      <c r="AU537" s="94"/>
      <c r="BH537" s="95"/>
    </row>
    <row r="538" spans="25:60" ht="12.75" customHeight="1">
      <c r="Y538" s="94"/>
      <c r="AL538" s="95"/>
      <c r="AU538" s="94"/>
      <c r="BH538" s="95"/>
    </row>
    <row r="539" spans="25:60" ht="12.75" customHeight="1">
      <c r="Y539" s="94"/>
      <c r="AL539" s="95"/>
      <c r="AU539" s="94"/>
      <c r="BH539" s="95"/>
    </row>
    <row r="540" spans="25:60" ht="12.75" customHeight="1">
      <c r="Y540" s="94"/>
      <c r="AL540" s="95"/>
      <c r="AU540" s="94"/>
      <c r="BH540" s="95"/>
    </row>
    <row r="541" spans="25:60" ht="12.75" customHeight="1">
      <c r="Y541" s="94"/>
      <c r="AL541" s="95"/>
      <c r="AU541" s="94"/>
      <c r="BH541" s="95"/>
    </row>
    <row r="542" spans="25:60" ht="12.75" customHeight="1">
      <c r="Y542" s="94"/>
      <c r="AL542" s="95"/>
      <c r="AU542" s="94"/>
      <c r="BH542" s="95"/>
    </row>
    <row r="543" spans="25:60" ht="12.75" customHeight="1">
      <c r="Y543" s="94"/>
      <c r="AL543" s="95"/>
      <c r="AU543" s="94"/>
      <c r="BH543" s="95"/>
    </row>
    <row r="544" spans="25:60" ht="12.75" customHeight="1">
      <c r="Y544" s="94"/>
      <c r="AL544" s="95"/>
      <c r="AU544" s="94"/>
      <c r="BH544" s="95"/>
    </row>
    <row r="545" spans="25:60" ht="12.75" customHeight="1">
      <c r="Y545" s="94"/>
      <c r="AL545" s="95"/>
      <c r="AU545" s="94"/>
      <c r="BH545" s="95"/>
    </row>
    <row r="546" spans="25:60" ht="12.75" customHeight="1">
      <c r="Y546" s="94"/>
      <c r="AL546" s="95"/>
      <c r="AU546" s="94"/>
      <c r="BH546" s="95"/>
    </row>
    <row r="547" spans="25:60" ht="12.75" customHeight="1">
      <c r="Y547" s="94"/>
      <c r="AL547" s="95"/>
      <c r="AU547" s="94"/>
      <c r="BH547" s="95"/>
    </row>
    <row r="548" spans="25:60" ht="12.75" customHeight="1">
      <c r="Y548" s="94"/>
      <c r="AL548" s="95"/>
      <c r="AU548" s="94"/>
      <c r="BH548" s="95"/>
    </row>
    <row r="549" spans="25:60" ht="12.75" customHeight="1">
      <c r="Y549" s="94"/>
      <c r="AL549" s="95"/>
      <c r="AU549" s="94"/>
      <c r="BH549" s="95"/>
    </row>
    <row r="550" spans="25:60" ht="12.75" customHeight="1">
      <c r="Y550" s="94"/>
      <c r="AL550" s="95"/>
      <c r="AU550" s="94"/>
      <c r="BH550" s="95"/>
    </row>
    <row r="551" spans="25:60" ht="12.75" customHeight="1">
      <c r="Y551" s="94"/>
      <c r="AL551" s="95"/>
      <c r="AU551" s="94"/>
      <c r="BH551" s="95"/>
    </row>
    <row r="552" spans="25:60" ht="12.75" customHeight="1">
      <c r="Y552" s="94"/>
      <c r="AL552" s="95"/>
      <c r="AU552" s="94"/>
      <c r="BH552" s="95"/>
    </row>
    <row r="553" spans="25:60" ht="12.75" customHeight="1">
      <c r="Y553" s="94"/>
      <c r="AL553" s="95"/>
      <c r="AU553" s="94"/>
      <c r="BH553" s="95"/>
    </row>
    <row r="554" spans="25:60" ht="12.75" customHeight="1">
      <c r="Y554" s="94"/>
      <c r="AL554" s="95"/>
      <c r="AU554" s="94"/>
      <c r="BH554" s="95"/>
    </row>
    <row r="555" spans="25:60" ht="12.75" customHeight="1">
      <c r="Y555" s="94"/>
      <c r="AL555" s="95"/>
      <c r="AU555" s="94"/>
      <c r="BH555" s="95"/>
    </row>
    <row r="556" spans="25:60" ht="12.75" customHeight="1">
      <c r="Y556" s="94"/>
      <c r="AL556" s="95"/>
      <c r="AU556" s="94"/>
      <c r="BH556" s="95"/>
    </row>
    <row r="557" spans="25:60" ht="12.75" customHeight="1">
      <c r="Y557" s="94"/>
      <c r="AL557" s="95"/>
      <c r="AU557" s="94"/>
      <c r="BH557" s="95"/>
    </row>
    <row r="558" spans="25:60" ht="12.75" customHeight="1">
      <c r="Y558" s="94"/>
      <c r="AL558" s="95"/>
      <c r="AU558" s="94"/>
      <c r="BH558" s="95"/>
    </row>
    <row r="559" spans="25:60" ht="12.75" customHeight="1">
      <c r="Y559" s="94"/>
      <c r="AL559" s="95"/>
      <c r="AU559" s="94"/>
      <c r="BH559" s="95"/>
    </row>
    <row r="560" spans="25:60" ht="12.75" customHeight="1">
      <c r="Y560" s="94"/>
      <c r="AL560" s="95"/>
      <c r="AU560" s="94"/>
      <c r="BH560" s="95"/>
    </row>
    <row r="561" spans="25:60" ht="12.75" customHeight="1">
      <c r="Y561" s="94"/>
      <c r="AL561" s="95"/>
      <c r="AU561" s="94"/>
      <c r="BH561" s="95"/>
    </row>
    <row r="562" spans="25:60" ht="12.75" customHeight="1">
      <c r="Y562" s="94"/>
      <c r="AL562" s="95"/>
      <c r="AU562" s="94"/>
      <c r="BH562" s="95"/>
    </row>
    <row r="563" spans="25:60" ht="12.75" customHeight="1">
      <c r="Y563" s="94"/>
      <c r="AL563" s="95"/>
      <c r="AU563" s="94"/>
      <c r="BH563" s="95"/>
    </row>
    <row r="564" spans="25:60" ht="12.75" customHeight="1">
      <c r="Y564" s="94"/>
      <c r="AL564" s="95"/>
      <c r="AU564" s="94"/>
      <c r="BH564" s="95"/>
    </row>
    <row r="565" spans="25:60" ht="12.75" customHeight="1">
      <c r="Y565" s="94"/>
      <c r="AL565" s="95"/>
      <c r="AU565" s="94"/>
      <c r="BH565" s="95"/>
    </row>
    <row r="566" spans="25:60" ht="12.75" customHeight="1">
      <c r="Y566" s="94"/>
      <c r="AL566" s="95"/>
      <c r="AU566" s="94"/>
      <c r="BH566" s="95"/>
    </row>
    <row r="567" spans="25:60" ht="12.75" customHeight="1">
      <c r="Y567" s="94"/>
      <c r="AL567" s="95"/>
      <c r="AU567" s="94"/>
      <c r="BH567" s="95"/>
    </row>
    <row r="568" spans="25:60" ht="12.75" customHeight="1">
      <c r="Y568" s="94"/>
      <c r="AL568" s="95"/>
      <c r="AU568" s="94"/>
      <c r="BH568" s="95"/>
    </row>
    <row r="569" spans="25:60" ht="12.75" customHeight="1">
      <c r="Y569" s="94"/>
      <c r="AL569" s="95"/>
      <c r="AU569" s="94"/>
      <c r="BH569" s="95"/>
    </row>
    <row r="570" spans="25:60" ht="12.75" customHeight="1">
      <c r="Y570" s="94"/>
      <c r="AL570" s="95"/>
      <c r="AU570" s="94"/>
      <c r="BH570" s="95"/>
    </row>
    <row r="571" spans="25:60" ht="12.75" customHeight="1">
      <c r="Y571" s="94"/>
      <c r="AL571" s="95"/>
      <c r="AU571" s="94"/>
      <c r="BH571" s="95"/>
    </row>
    <row r="572" spans="25:60" ht="12.75" customHeight="1">
      <c r="Y572" s="94"/>
      <c r="AL572" s="95"/>
      <c r="AU572" s="94"/>
      <c r="BH572" s="95"/>
    </row>
    <row r="573" spans="25:60" ht="12.75" customHeight="1">
      <c r="Y573" s="94"/>
      <c r="AL573" s="95"/>
      <c r="AU573" s="94"/>
      <c r="BH573" s="95"/>
    </row>
    <row r="574" spans="25:60" ht="12.75" customHeight="1">
      <c r="Y574" s="94"/>
      <c r="AL574" s="95"/>
      <c r="AU574" s="94"/>
      <c r="BH574" s="95"/>
    </row>
    <row r="575" spans="25:60" ht="12.75" customHeight="1">
      <c r="Y575" s="94"/>
      <c r="AL575" s="95"/>
      <c r="AU575" s="94"/>
      <c r="BH575" s="95"/>
    </row>
    <row r="576" spans="25:60" ht="12.75" customHeight="1">
      <c r="Y576" s="94"/>
      <c r="AL576" s="95"/>
      <c r="AU576" s="94"/>
      <c r="BH576" s="95"/>
    </row>
    <row r="577" spans="25:60" ht="12.75" customHeight="1">
      <c r="Y577" s="94"/>
      <c r="AL577" s="95"/>
      <c r="AU577" s="94"/>
      <c r="BH577" s="95"/>
    </row>
    <row r="578" spans="25:60" ht="12.75" customHeight="1">
      <c r="Y578" s="94"/>
      <c r="AL578" s="95"/>
      <c r="AU578" s="94"/>
      <c r="BH578" s="95"/>
    </row>
    <row r="579" spans="25:60" ht="12.75" customHeight="1">
      <c r="Y579" s="94"/>
      <c r="AL579" s="95"/>
      <c r="AU579" s="94"/>
      <c r="BH579" s="95"/>
    </row>
    <row r="580" spans="25:60" ht="12.75" customHeight="1">
      <c r="Y580" s="94"/>
      <c r="AL580" s="95"/>
      <c r="AU580" s="94"/>
      <c r="BH580" s="95"/>
    </row>
    <row r="581" spans="25:60" ht="12.75" customHeight="1">
      <c r="Y581" s="94"/>
      <c r="AL581" s="95"/>
      <c r="AU581" s="94"/>
      <c r="BH581" s="95"/>
    </row>
    <row r="582" spans="25:60" ht="12.75" customHeight="1">
      <c r="Y582" s="94"/>
      <c r="AL582" s="95"/>
      <c r="AU582" s="94"/>
      <c r="BH582" s="95"/>
    </row>
    <row r="583" spans="25:60" ht="12.75" customHeight="1">
      <c r="Y583" s="94"/>
      <c r="AL583" s="95"/>
      <c r="AU583" s="94"/>
      <c r="BH583" s="95"/>
    </row>
    <row r="584" spans="25:60" ht="12.75" customHeight="1">
      <c r="Y584" s="94"/>
      <c r="AL584" s="95"/>
      <c r="AU584" s="94"/>
      <c r="BH584" s="95"/>
    </row>
    <row r="585" spans="25:60" ht="12.75" customHeight="1">
      <c r="Y585" s="94"/>
      <c r="AL585" s="95"/>
      <c r="AU585" s="94"/>
      <c r="BH585" s="95"/>
    </row>
    <row r="586" spans="25:60" ht="12.75" customHeight="1">
      <c r="Y586" s="94"/>
      <c r="AL586" s="95"/>
      <c r="AU586" s="94"/>
      <c r="BH586" s="95"/>
    </row>
    <row r="587" spans="25:60" ht="12.75" customHeight="1">
      <c r="Y587" s="94"/>
      <c r="AL587" s="95"/>
      <c r="AU587" s="94"/>
      <c r="BH587" s="95"/>
    </row>
    <row r="588" spans="25:60" ht="12.75" customHeight="1">
      <c r="Y588" s="94"/>
      <c r="AL588" s="95"/>
      <c r="AU588" s="94"/>
      <c r="BH588" s="95"/>
    </row>
    <row r="589" spans="25:60" ht="12.75" customHeight="1">
      <c r="Y589" s="94"/>
      <c r="AL589" s="95"/>
      <c r="AU589" s="94"/>
      <c r="BH589" s="95"/>
    </row>
    <row r="590" spans="25:60" ht="12.75" customHeight="1">
      <c r="Y590" s="94"/>
      <c r="AL590" s="95"/>
      <c r="AU590" s="94"/>
      <c r="BH590" s="95"/>
    </row>
    <row r="591" spans="25:60" ht="12.75" customHeight="1">
      <c r="Y591" s="94"/>
      <c r="AL591" s="95"/>
      <c r="AU591" s="94"/>
      <c r="BH591" s="95"/>
    </row>
    <row r="592" spans="25:60" ht="12.75" customHeight="1">
      <c r="Y592" s="94"/>
      <c r="AL592" s="95"/>
      <c r="AU592" s="94"/>
      <c r="BH592" s="95"/>
    </row>
    <row r="593" spans="25:60" ht="12.75" customHeight="1">
      <c r="Y593" s="94"/>
      <c r="AL593" s="95"/>
      <c r="AU593" s="94"/>
      <c r="BH593" s="95"/>
    </row>
    <row r="594" spans="25:60" ht="12.75" customHeight="1">
      <c r="Y594" s="94"/>
      <c r="AL594" s="95"/>
      <c r="AU594" s="94"/>
      <c r="BH594" s="95"/>
    </row>
    <row r="595" spans="25:60" ht="12.75" customHeight="1">
      <c r="Y595" s="94"/>
      <c r="AL595" s="95"/>
      <c r="AU595" s="94"/>
      <c r="BH595" s="95"/>
    </row>
    <row r="596" spans="25:60" ht="12.75" customHeight="1">
      <c r="Y596" s="94"/>
      <c r="AL596" s="95"/>
      <c r="AU596" s="94"/>
      <c r="BH596" s="95"/>
    </row>
    <row r="597" spans="25:60" ht="12.75" customHeight="1">
      <c r="Y597" s="94"/>
      <c r="AL597" s="95"/>
      <c r="AU597" s="94"/>
      <c r="BH597" s="95"/>
    </row>
    <row r="598" spans="25:60" ht="12.75" customHeight="1">
      <c r="Y598" s="94"/>
      <c r="AL598" s="95"/>
      <c r="AU598" s="94"/>
      <c r="BH598" s="95"/>
    </row>
    <row r="599" spans="25:60" ht="12.75" customHeight="1">
      <c r="Y599" s="94"/>
      <c r="AL599" s="95"/>
      <c r="AU599" s="94"/>
      <c r="BH599" s="95"/>
    </row>
    <row r="600" spans="25:60" ht="12.75" customHeight="1">
      <c r="Y600" s="94"/>
      <c r="AL600" s="95"/>
      <c r="AU600" s="94"/>
      <c r="BH600" s="95"/>
    </row>
    <row r="601" spans="25:60" ht="12.75" customHeight="1">
      <c r="Y601" s="94"/>
      <c r="AL601" s="95"/>
      <c r="AU601" s="94"/>
      <c r="BH601" s="95"/>
    </row>
    <row r="602" spans="25:60" ht="12.75" customHeight="1">
      <c r="Y602" s="94"/>
      <c r="AL602" s="95"/>
      <c r="AU602" s="94"/>
      <c r="BH602" s="95"/>
    </row>
    <row r="603" spans="25:60" ht="12.75" customHeight="1">
      <c r="Y603" s="94"/>
      <c r="AL603" s="95"/>
      <c r="AU603" s="94"/>
      <c r="BH603" s="95"/>
    </row>
    <row r="604" spans="25:60" ht="12.75" customHeight="1">
      <c r="Y604" s="94"/>
      <c r="AL604" s="95"/>
      <c r="AU604" s="94"/>
      <c r="BH604" s="95"/>
    </row>
    <row r="605" spans="25:60" ht="12.75" customHeight="1">
      <c r="Y605" s="94"/>
      <c r="AL605" s="95"/>
      <c r="AU605" s="94"/>
      <c r="BH605" s="95"/>
    </row>
    <row r="606" spans="25:60" ht="12.75" customHeight="1">
      <c r="Y606" s="94"/>
      <c r="AL606" s="95"/>
      <c r="AU606" s="94"/>
      <c r="BH606" s="95"/>
    </row>
    <row r="607" spans="25:60" ht="12.75" customHeight="1">
      <c r="Y607" s="94"/>
      <c r="AL607" s="95"/>
      <c r="AU607" s="94"/>
      <c r="BH607" s="95"/>
    </row>
    <row r="608" spans="25:60" ht="12.75" customHeight="1">
      <c r="Y608" s="94"/>
      <c r="AL608" s="95"/>
      <c r="AU608" s="94"/>
      <c r="BH608" s="95"/>
    </row>
    <row r="609" spans="25:60" ht="12.75" customHeight="1">
      <c r="Y609" s="94"/>
      <c r="AL609" s="95"/>
      <c r="AU609" s="94"/>
      <c r="BH609" s="95"/>
    </row>
    <row r="610" spans="25:60" ht="12.75" customHeight="1">
      <c r="Y610" s="94"/>
      <c r="AL610" s="95"/>
      <c r="AU610" s="94"/>
      <c r="BH610" s="95"/>
    </row>
    <row r="611" spans="25:60" ht="12.75" customHeight="1">
      <c r="Y611" s="94"/>
      <c r="AL611" s="95"/>
      <c r="AU611" s="94"/>
      <c r="BH611" s="95"/>
    </row>
    <row r="612" spans="25:60" ht="12.75" customHeight="1">
      <c r="Y612" s="94"/>
      <c r="AL612" s="95"/>
      <c r="AU612" s="94"/>
      <c r="BH612" s="95"/>
    </row>
    <row r="613" spans="25:60" ht="12.75" customHeight="1">
      <c r="Y613" s="94"/>
      <c r="AL613" s="95"/>
      <c r="AU613" s="94"/>
      <c r="BH613" s="95"/>
    </row>
    <row r="614" spans="25:60" ht="12.75" customHeight="1">
      <c r="Y614" s="94"/>
      <c r="AL614" s="95"/>
      <c r="AU614" s="94"/>
      <c r="BH614" s="95"/>
    </row>
    <row r="615" spans="25:60" ht="12.75" customHeight="1">
      <c r="Y615" s="94"/>
      <c r="AL615" s="95"/>
      <c r="AU615" s="94"/>
      <c r="BH615" s="95"/>
    </row>
    <row r="616" spans="25:60" ht="12.75" customHeight="1">
      <c r="Y616" s="94"/>
      <c r="AL616" s="95"/>
      <c r="AU616" s="94"/>
      <c r="BH616" s="95"/>
    </row>
    <row r="617" spans="25:60" ht="12.75" customHeight="1">
      <c r="Y617" s="94"/>
      <c r="AL617" s="95"/>
      <c r="AU617" s="94"/>
      <c r="BH617" s="95"/>
    </row>
    <row r="618" spans="25:60" ht="12.75" customHeight="1">
      <c r="Y618" s="94"/>
      <c r="AL618" s="95"/>
      <c r="AU618" s="94"/>
      <c r="BH618" s="95"/>
    </row>
    <row r="619" spans="25:60" ht="12.75" customHeight="1">
      <c r="Y619" s="94"/>
      <c r="AL619" s="95"/>
      <c r="AU619" s="94"/>
      <c r="BH619" s="95"/>
    </row>
    <row r="620" spans="25:60" ht="12.75" customHeight="1">
      <c r="Y620" s="94"/>
      <c r="AL620" s="95"/>
      <c r="AU620" s="94"/>
      <c r="BH620" s="95"/>
    </row>
    <row r="621" spans="25:60" ht="12.75" customHeight="1">
      <c r="Y621" s="94"/>
      <c r="AL621" s="95"/>
      <c r="AU621" s="94"/>
      <c r="BH621" s="95"/>
    </row>
    <row r="622" spans="25:60" ht="12.75" customHeight="1">
      <c r="Y622" s="94"/>
      <c r="AL622" s="95"/>
      <c r="AU622" s="94"/>
      <c r="BH622" s="95"/>
    </row>
    <row r="623" spans="25:60" ht="12.75" customHeight="1">
      <c r="Y623" s="94"/>
      <c r="AL623" s="95"/>
      <c r="AU623" s="94"/>
      <c r="BH623" s="95"/>
    </row>
    <row r="624" spans="25:60" ht="12.75" customHeight="1">
      <c r="Y624" s="94"/>
      <c r="AL624" s="95"/>
      <c r="AU624" s="94"/>
      <c r="BH624" s="95"/>
    </row>
    <row r="625" spans="25:60" ht="12.75" customHeight="1">
      <c r="Y625" s="94"/>
      <c r="AL625" s="95"/>
      <c r="AU625" s="94"/>
      <c r="BH625" s="95"/>
    </row>
    <row r="626" spans="25:60" ht="12.75" customHeight="1">
      <c r="Y626" s="94"/>
      <c r="AL626" s="95"/>
      <c r="AU626" s="94"/>
      <c r="BH626" s="95"/>
    </row>
    <row r="627" spans="25:60" ht="12.75" customHeight="1">
      <c r="Y627" s="94"/>
      <c r="AL627" s="95"/>
      <c r="AU627" s="94"/>
      <c r="BH627" s="95"/>
    </row>
    <row r="628" spans="25:60" ht="12.75" customHeight="1">
      <c r="Y628" s="94"/>
      <c r="AL628" s="95"/>
      <c r="AU628" s="94"/>
      <c r="BH628" s="95"/>
    </row>
    <row r="629" spans="25:60" ht="12.75" customHeight="1">
      <c r="Y629" s="94"/>
      <c r="AL629" s="95"/>
      <c r="AU629" s="94"/>
      <c r="BH629" s="95"/>
    </row>
    <row r="630" spans="25:60" ht="12.75" customHeight="1">
      <c r="Y630" s="94"/>
      <c r="AL630" s="95"/>
      <c r="AU630" s="94"/>
      <c r="BH630" s="95"/>
    </row>
    <row r="631" spans="25:60" ht="12.75" customHeight="1">
      <c r="Y631" s="94"/>
      <c r="AL631" s="95"/>
      <c r="AU631" s="94"/>
      <c r="BH631" s="95"/>
    </row>
    <row r="632" spans="25:60" ht="12.75" customHeight="1">
      <c r="Y632" s="94"/>
      <c r="AL632" s="95"/>
      <c r="AU632" s="94"/>
      <c r="BH632" s="95"/>
    </row>
    <row r="633" spans="25:60" ht="12.75" customHeight="1">
      <c r="Y633" s="94"/>
      <c r="AL633" s="95"/>
      <c r="AU633" s="94"/>
      <c r="BH633" s="95"/>
    </row>
    <row r="634" spans="25:60" ht="12.75" customHeight="1">
      <c r="Y634" s="94"/>
      <c r="AL634" s="95"/>
      <c r="AU634" s="94"/>
      <c r="BH634" s="95"/>
    </row>
    <row r="635" spans="25:60" ht="12.75" customHeight="1">
      <c r="Y635" s="94"/>
      <c r="AL635" s="95"/>
      <c r="AU635" s="94"/>
      <c r="BH635" s="95"/>
    </row>
    <row r="636" spans="25:60" ht="12.75" customHeight="1">
      <c r="Y636" s="94"/>
      <c r="AL636" s="95"/>
      <c r="AU636" s="94"/>
      <c r="BH636" s="95"/>
    </row>
    <row r="637" spans="25:60" ht="12.75" customHeight="1">
      <c r="Y637" s="94"/>
      <c r="AL637" s="95"/>
      <c r="AU637" s="94"/>
      <c r="BH637" s="95"/>
    </row>
    <row r="638" spans="25:60" ht="12.75" customHeight="1">
      <c r="Y638" s="94"/>
      <c r="AL638" s="95"/>
      <c r="AU638" s="94"/>
      <c r="BH638" s="95"/>
    </row>
    <row r="639" spans="25:60" ht="12.75" customHeight="1">
      <c r="Y639" s="94"/>
      <c r="AL639" s="95"/>
      <c r="AU639" s="94"/>
      <c r="BH639" s="95"/>
    </row>
    <row r="640" spans="25:60" ht="12.75" customHeight="1">
      <c r="Y640" s="94"/>
      <c r="AL640" s="95"/>
      <c r="AU640" s="94"/>
      <c r="BH640" s="95"/>
    </row>
    <row r="641" spans="25:60" ht="12.75" customHeight="1">
      <c r="Y641" s="94"/>
      <c r="AL641" s="95"/>
      <c r="AU641" s="94"/>
      <c r="BH641" s="95"/>
    </row>
    <row r="642" spans="25:60" ht="12.75" customHeight="1">
      <c r="Y642" s="94"/>
      <c r="AL642" s="95"/>
      <c r="AU642" s="94"/>
      <c r="BH642" s="95"/>
    </row>
    <row r="643" spans="25:60" ht="12.75" customHeight="1">
      <c r="Y643" s="94"/>
      <c r="AL643" s="95"/>
      <c r="AU643" s="94"/>
      <c r="BH643" s="95"/>
    </row>
    <row r="644" spans="25:60" ht="12.75" customHeight="1">
      <c r="Y644" s="94"/>
      <c r="AL644" s="95"/>
      <c r="AU644" s="94"/>
      <c r="BH644" s="95"/>
    </row>
    <row r="645" spans="25:60" ht="12.75" customHeight="1">
      <c r="Y645" s="94"/>
      <c r="AL645" s="95"/>
      <c r="AU645" s="94"/>
      <c r="BH645" s="95"/>
    </row>
    <row r="646" spans="25:60" ht="12.75" customHeight="1">
      <c r="Y646" s="94"/>
      <c r="AL646" s="95"/>
      <c r="AU646" s="94"/>
      <c r="BH646" s="95"/>
    </row>
    <row r="647" spans="25:60" ht="12.75" customHeight="1">
      <c r="Y647" s="94"/>
      <c r="AL647" s="95"/>
      <c r="AU647" s="94"/>
      <c r="BH647" s="95"/>
    </row>
    <row r="648" spans="25:60" ht="12.75" customHeight="1">
      <c r="Y648" s="94"/>
      <c r="AL648" s="95"/>
      <c r="AU648" s="94"/>
      <c r="BH648" s="95"/>
    </row>
    <row r="649" spans="25:60" ht="12.75" customHeight="1">
      <c r="Y649" s="94"/>
      <c r="AL649" s="95"/>
      <c r="AU649" s="94"/>
      <c r="BH649" s="95"/>
    </row>
    <row r="650" spans="25:60" ht="12.75" customHeight="1">
      <c r="Y650" s="94"/>
      <c r="AL650" s="95"/>
      <c r="AU650" s="94"/>
      <c r="BH650" s="95"/>
    </row>
    <row r="651" spans="25:60" ht="12.75" customHeight="1">
      <c r="Y651" s="94"/>
      <c r="AL651" s="95"/>
      <c r="AU651" s="94"/>
      <c r="BH651" s="95"/>
    </row>
    <row r="652" spans="25:60" ht="12.75" customHeight="1">
      <c r="Y652" s="94"/>
      <c r="AL652" s="95"/>
      <c r="AU652" s="94"/>
      <c r="BH652" s="95"/>
    </row>
    <row r="653" spans="25:60" ht="12.75" customHeight="1">
      <c r="Y653" s="94"/>
      <c r="AL653" s="95"/>
      <c r="AU653" s="94"/>
      <c r="BH653" s="95"/>
    </row>
    <row r="654" spans="25:60" ht="12.75" customHeight="1">
      <c r="Y654" s="94"/>
      <c r="AL654" s="95"/>
      <c r="AU654" s="94"/>
      <c r="BH654" s="95"/>
    </row>
    <row r="655" spans="25:60" ht="12.75" customHeight="1">
      <c r="Y655" s="94"/>
      <c r="AL655" s="95"/>
      <c r="AU655" s="94"/>
      <c r="BH655" s="95"/>
    </row>
    <row r="656" spans="25:60" ht="12.75" customHeight="1">
      <c r="Y656" s="94"/>
      <c r="AL656" s="95"/>
      <c r="AU656" s="94"/>
      <c r="BH656" s="95"/>
    </row>
    <row r="657" spans="25:60" ht="12.75" customHeight="1">
      <c r="Y657" s="94"/>
      <c r="AL657" s="95"/>
      <c r="AU657" s="94"/>
      <c r="BH657" s="95"/>
    </row>
    <row r="658" spans="25:60" ht="12.75" customHeight="1">
      <c r="Y658" s="94"/>
      <c r="AL658" s="95"/>
      <c r="AU658" s="94"/>
      <c r="BH658" s="95"/>
    </row>
    <row r="659" spans="25:60" ht="12.75" customHeight="1">
      <c r="Y659" s="94"/>
      <c r="AL659" s="95"/>
      <c r="AU659" s="94"/>
      <c r="BH659" s="95"/>
    </row>
    <row r="660" spans="25:60" ht="12.75" customHeight="1">
      <c r="Y660" s="94"/>
      <c r="AL660" s="95"/>
      <c r="AU660" s="94"/>
      <c r="BH660" s="95"/>
    </row>
    <row r="661" spans="25:60" ht="12.75" customHeight="1">
      <c r="Y661" s="94"/>
      <c r="AL661" s="95"/>
      <c r="AU661" s="94"/>
      <c r="BH661" s="95"/>
    </row>
    <row r="662" spans="25:60" ht="12.75" customHeight="1">
      <c r="Y662" s="94"/>
      <c r="AL662" s="95"/>
      <c r="AU662" s="94"/>
      <c r="BH662" s="95"/>
    </row>
    <row r="663" spans="25:60" ht="12.75" customHeight="1">
      <c r="Y663" s="94"/>
      <c r="AL663" s="95"/>
      <c r="AU663" s="94"/>
      <c r="BH663" s="95"/>
    </row>
    <row r="664" spans="25:60" ht="12.75" customHeight="1">
      <c r="Y664" s="94"/>
      <c r="AL664" s="95"/>
      <c r="AU664" s="94"/>
      <c r="BH664" s="95"/>
    </row>
    <row r="665" spans="25:60" ht="12.75" customHeight="1">
      <c r="Y665" s="94"/>
      <c r="AL665" s="95"/>
      <c r="AU665" s="94"/>
      <c r="BH665" s="95"/>
    </row>
    <row r="666" spans="25:60" ht="12.75" customHeight="1">
      <c r="Y666" s="94"/>
      <c r="AL666" s="95"/>
      <c r="AU666" s="94"/>
      <c r="BH666" s="95"/>
    </row>
    <row r="667" spans="25:60" ht="12.75" customHeight="1">
      <c r="Y667" s="94"/>
      <c r="AL667" s="95"/>
      <c r="AU667" s="94"/>
      <c r="BH667" s="95"/>
    </row>
    <row r="668" spans="25:60" ht="12.75" customHeight="1">
      <c r="Y668" s="94"/>
      <c r="AL668" s="95"/>
      <c r="AU668" s="94"/>
      <c r="BH668" s="95"/>
    </row>
    <row r="669" spans="25:60" ht="12.75" customHeight="1">
      <c r="Y669" s="94"/>
      <c r="AL669" s="95"/>
      <c r="AU669" s="94"/>
      <c r="BH669" s="95"/>
    </row>
    <row r="670" spans="25:60" ht="12.75" customHeight="1">
      <c r="Y670" s="94"/>
      <c r="AL670" s="95"/>
      <c r="AU670" s="94"/>
      <c r="BH670" s="95"/>
    </row>
    <row r="671" spans="25:60" ht="12.75" customHeight="1">
      <c r="Y671" s="94"/>
      <c r="AL671" s="95"/>
      <c r="AU671" s="94"/>
      <c r="BH671" s="95"/>
    </row>
    <row r="672" spans="25:60" ht="12.75" customHeight="1">
      <c r="Y672" s="94"/>
      <c r="AL672" s="95"/>
      <c r="AU672" s="94"/>
      <c r="BH672" s="95"/>
    </row>
    <row r="673" spans="25:60" ht="12.75" customHeight="1">
      <c r="Y673" s="94"/>
      <c r="AL673" s="95"/>
      <c r="AU673" s="94"/>
      <c r="BH673" s="95"/>
    </row>
    <row r="674" spans="25:60" ht="12.75" customHeight="1">
      <c r="Y674" s="94"/>
      <c r="AL674" s="95"/>
      <c r="AU674" s="94"/>
      <c r="BH674" s="95"/>
    </row>
    <row r="675" spans="25:60" ht="12.75" customHeight="1">
      <c r="Y675" s="94"/>
      <c r="AL675" s="95"/>
      <c r="AU675" s="94"/>
      <c r="BH675" s="95"/>
    </row>
    <row r="676" spans="25:60" ht="12.75" customHeight="1">
      <c r="Y676" s="94"/>
      <c r="AL676" s="95"/>
      <c r="AU676" s="94"/>
      <c r="BH676" s="95"/>
    </row>
    <row r="677" spans="25:60" ht="12.75" customHeight="1">
      <c r="Y677" s="94"/>
      <c r="AL677" s="95"/>
      <c r="AU677" s="94"/>
      <c r="BH677" s="95"/>
    </row>
    <row r="678" spans="25:60" ht="12.75" customHeight="1">
      <c r="Y678" s="94"/>
      <c r="AL678" s="95"/>
      <c r="AU678" s="94"/>
      <c r="BH678" s="95"/>
    </row>
    <row r="679" spans="25:60" ht="12.75" customHeight="1">
      <c r="Y679" s="94"/>
      <c r="AL679" s="95"/>
      <c r="AU679" s="94"/>
      <c r="BH679" s="95"/>
    </row>
    <row r="680" spans="25:60" ht="12.75" customHeight="1">
      <c r="Y680" s="94"/>
      <c r="AL680" s="95"/>
      <c r="AU680" s="94"/>
      <c r="BH680" s="95"/>
    </row>
    <row r="681" spans="25:60" ht="12.75" customHeight="1">
      <c r="Y681" s="94"/>
      <c r="AL681" s="95"/>
      <c r="AU681" s="94"/>
      <c r="BH681" s="95"/>
    </row>
    <row r="682" spans="25:60" ht="12.75" customHeight="1">
      <c r="Y682" s="94"/>
      <c r="AL682" s="95"/>
      <c r="AU682" s="94"/>
      <c r="BH682" s="95"/>
    </row>
    <row r="683" spans="25:60" ht="12.75" customHeight="1">
      <c r="Y683" s="94"/>
      <c r="AL683" s="95"/>
      <c r="AU683" s="94"/>
      <c r="BH683" s="95"/>
    </row>
    <row r="684" spans="25:60" ht="12.75" customHeight="1">
      <c r="Y684" s="94"/>
      <c r="AL684" s="95"/>
      <c r="AU684" s="94"/>
      <c r="BH684" s="95"/>
    </row>
    <row r="685" spans="25:60" ht="12.75" customHeight="1">
      <c r="Y685" s="94"/>
      <c r="AL685" s="95"/>
      <c r="AU685" s="94"/>
      <c r="BH685" s="95"/>
    </row>
    <row r="686" spans="25:60" ht="12.75" customHeight="1">
      <c r="Y686" s="94"/>
      <c r="AL686" s="95"/>
      <c r="AU686" s="94"/>
      <c r="BH686" s="95"/>
    </row>
    <row r="687" spans="25:60" ht="12.75" customHeight="1">
      <c r="Y687" s="94"/>
      <c r="AL687" s="95"/>
      <c r="AU687" s="94"/>
      <c r="BH687" s="95"/>
    </row>
    <row r="688" spans="25:60" ht="12.75" customHeight="1">
      <c r="Y688" s="94"/>
      <c r="AL688" s="95"/>
      <c r="AU688" s="94"/>
      <c r="BH688" s="95"/>
    </row>
    <row r="689" spans="25:60" ht="12.75" customHeight="1">
      <c r="Y689" s="94"/>
      <c r="AL689" s="95"/>
      <c r="AU689" s="94"/>
      <c r="BH689" s="95"/>
    </row>
    <row r="690" spans="25:60" ht="12.75" customHeight="1">
      <c r="Y690" s="94"/>
      <c r="AL690" s="95"/>
      <c r="AU690" s="94"/>
      <c r="BH690" s="95"/>
    </row>
    <row r="691" spans="25:60" ht="12.75" customHeight="1">
      <c r="Y691" s="94"/>
      <c r="AL691" s="95"/>
      <c r="AU691" s="94"/>
      <c r="BH691" s="95"/>
    </row>
    <row r="692" spans="25:60" ht="12.75" customHeight="1">
      <c r="Y692" s="94"/>
      <c r="AL692" s="95"/>
      <c r="AU692" s="94"/>
      <c r="BH692" s="95"/>
    </row>
    <row r="693" spans="25:60" ht="12.75" customHeight="1">
      <c r="Y693" s="94"/>
      <c r="AL693" s="95"/>
      <c r="AU693" s="94"/>
      <c r="BH693" s="95"/>
    </row>
    <row r="694" spans="25:60" ht="12.75" customHeight="1">
      <c r="Y694" s="94"/>
      <c r="AL694" s="95"/>
      <c r="AU694" s="94"/>
      <c r="BH694" s="95"/>
    </row>
    <row r="695" spans="25:60" ht="12.75" customHeight="1">
      <c r="Y695" s="94"/>
      <c r="AL695" s="95"/>
      <c r="AU695" s="94"/>
      <c r="BH695" s="95"/>
    </row>
    <row r="696" spans="25:60" ht="12.75" customHeight="1">
      <c r="Y696" s="94"/>
      <c r="AL696" s="95"/>
      <c r="AU696" s="94"/>
      <c r="BH696" s="95"/>
    </row>
    <row r="697" spans="25:60" ht="12.75" customHeight="1">
      <c r="Y697" s="94"/>
      <c r="AL697" s="95"/>
      <c r="AU697" s="94"/>
      <c r="BH697" s="95"/>
    </row>
    <row r="698" spans="25:60" ht="12.75" customHeight="1">
      <c r="Y698" s="94"/>
      <c r="AL698" s="95"/>
      <c r="AU698" s="94"/>
      <c r="BH698" s="95"/>
    </row>
    <row r="699" spans="25:60" ht="12.75" customHeight="1">
      <c r="Y699" s="94"/>
      <c r="AL699" s="95"/>
      <c r="AU699" s="94"/>
      <c r="BH699" s="95"/>
    </row>
    <row r="700" spans="25:60" ht="12.75" customHeight="1">
      <c r="Y700" s="94"/>
      <c r="AL700" s="95"/>
      <c r="AU700" s="94"/>
      <c r="BH700" s="95"/>
    </row>
    <row r="701" spans="25:60" ht="12.75" customHeight="1">
      <c r="Y701" s="94"/>
      <c r="AL701" s="95"/>
      <c r="AU701" s="94"/>
      <c r="BH701" s="95"/>
    </row>
    <row r="702" spans="25:60" ht="12.75" customHeight="1">
      <c r="Y702" s="94"/>
      <c r="AL702" s="95"/>
      <c r="AU702" s="94"/>
      <c r="BH702" s="95"/>
    </row>
    <row r="703" spans="25:60" ht="12.75" customHeight="1">
      <c r="Y703" s="94"/>
      <c r="AL703" s="95"/>
      <c r="AU703" s="94"/>
      <c r="BH703" s="95"/>
    </row>
    <row r="704" spans="25:60" ht="12.75" customHeight="1">
      <c r="Y704" s="94"/>
      <c r="AL704" s="95"/>
      <c r="AU704" s="94"/>
      <c r="BH704" s="95"/>
    </row>
    <row r="705" spans="25:60" ht="12.75" customHeight="1">
      <c r="Y705" s="94"/>
      <c r="AL705" s="95"/>
      <c r="AU705" s="94"/>
      <c r="BH705" s="95"/>
    </row>
    <row r="706" spans="25:60" ht="12.75" customHeight="1">
      <c r="Y706" s="94"/>
      <c r="AL706" s="95"/>
      <c r="AU706" s="94"/>
      <c r="BH706" s="95"/>
    </row>
    <row r="707" spans="25:60" ht="12.75" customHeight="1">
      <c r="Y707" s="94"/>
      <c r="AL707" s="95"/>
      <c r="AU707" s="94"/>
      <c r="BH707" s="95"/>
    </row>
    <row r="708" spans="25:60" ht="12.75" customHeight="1">
      <c r="Y708" s="94"/>
      <c r="AL708" s="95"/>
      <c r="AU708" s="94"/>
      <c r="BH708" s="95"/>
    </row>
    <row r="709" spans="25:60" ht="12.75" customHeight="1">
      <c r="Y709" s="94"/>
      <c r="AL709" s="95"/>
      <c r="AU709" s="94"/>
      <c r="BH709" s="95"/>
    </row>
    <row r="710" spans="25:60" ht="12.75" customHeight="1">
      <c r="Y710" s="94"/>
      <c r="AL710" s="95"/>
      <c r="AU710" s="94"/>
      <c r="BH710" s="95"/>
    </row>
    <row r="711" spans="25:60" ht="12.75" customHeight="1">
      <c r="Y711" s="94"/>
      <c r="AL711" s="95"/>
      <c r="AU711" s="94"/>
      <c r="BH711" s="95"/>
    </row>
    <row r="712" spans="25:60" ht="12.75" customHeight="1">
      <c r="Y712" s="94"/>
      <c r="AL712" s="95"/>
      <c r="AU712" s="94"/>
      <c r="BH712" s="95"/>
    </row>
    <row r="713" spans="25:60" ht="12.75" customHeight="1">
      <c r="Y713" s="94"/>
      <c r="AL713" s="95"/>
      <c r="AU713" s="94"/>
      <c r="BH713" s="95"/>
    </row>
    <row r="714" spans="25:60" ht="12.75" customHeight="1">
      <c r="Y714" s="94"/>
      <c r="AL714" s="95"/>
      <c r="AU714" s="94"/>
      <c r="BH714" s="95"/>
    </row>
    <row r="715" spans="25:60" ht="12.75" customHeight="1">
      <c r="Y715" s="94"/>
      <c r="AL715" s="95"/>
      <c r="AU715" s="94"/>
      <c r="BH715" s="95"/>
    </row>
    <row r="716" spans="25:60" ht="12.75" customHeight="1">
      <c r="Y716" s="94"/>
      <c r="AL716" s="95"/>
      <c r="AU716" s="94"/>
      <c r="BH716" s="95"/>
    </row>
    <row r="717" spans="25:60" ht="12.75" customHeight="1">
      <c r="Y717" s="94"/>
      <c r="AL717" s="95"/>
      <c r="AU717" s="94"/>
      <c r="BH717" s="95"/>
    </row>
    <row r="718" spans="25:60" ht="12.75" customHeight="1">
      <c r="Y718" s="94"/>
      <c r="AL718" s="95"/>
      <c r="AU718" s="94"/>
      <c r="BH718" s="95"/>
    </row>
    <row r="719" spans="25:60" ht="12.75" customHeight="1">
      <c r="Y719" s="94"/>
      <c r="AL719" s="95"/>
      <c r="AU719" s="94"/>
      <c r="BH719" s="95"/>
    </row>
    <row r="720" spans="25:60" ht="12.75" customHeight="1">
      <c r="Y720" s="94"/>
      <c r="AL720" s="95"/>
      <c r="AU720" s="94"/>
      <c r="BH720" s="95"/>
    </row>
    <row r="721" spans="25:60" ht="12.75" customHeight="1">
      <c r="Y721" s="94"/>
      <c r="AL721" s="95"/>
      <c r="AU721" s="94"/>
      <c r="BH721" s="95"/>
    </row>
    <row r="722" spans="25:60" ht="12.75" customHeight="1">
      <c r="Y722" s="94"/>
      <c r="AL722" s="95"/>
      <c r="AU722" s="94"/>
      <c r="BH722" s="95"/>
    </row>
    <row r="723" spans="25:60" ht="12.75" customHeight="1">
      <c r="Y723" s="94"/>
      <c r="AL723" s="95"/>
      <c r="AU723" s="94"/>
      <c r="BH723" s="95"/>
    </row>
    <row r="724" spans="25:60" ht="12.75" customHeight="1">
      <c r="Y724" s="94"/>
      <c r="AL724" s="95"/>
      <c r="AU724" s="94"/>
      <c r="BH724" s="95"/>
    </row>
    <row r="725" spans="25:60" ht="12.75" customHeight="1">
      <c r="Y725" s="94"/>
      <c r="AL725" s="95"/>
      <c r="AU725" s="94"/>
      <c r="BH725" s="95"/>
    </row>
    <row r="726" spans="25:60" ht="12.75" customHeight="1">
      <c r="Y726" s="94"/>
      <c r="AL726" s="95"/>
      <c r="AU726" s="94"/>
      <c r="BH726" s="95"/>
    </row>
    <row r="727" spans="25:60" ht="12.75" customHeight="1">
      <c r="Y727" s="94"/>
      <c r="AL727" s="95"/>
      <c r="AU727" s="94"/>
      <c r="BH727" s="95"/>
    </row>
    <row r="728" spans="25:60" ht="12.75" customHeight="1">
      <c r="Y728" s="94"/>
      <c r="AL728" s="95"/>
      <c r="AU728" s="94"/>
      <c r="BH728" s="95"/>
    </row>
    <row r="729" spans="25:60" ht="12.75" customHeight="1">
      <c r="Y729" s="94"/>
      <c r="AL729" s="95"/>
      <c r="AU729" s="94"/>
      <c r="BH729" s="95"/>
    </row>
    <row r="730" spans="25:60" ht="12.75" customHeight="1">
      <c r="Y730" s="94"/>
      <c r="AL730" s="95"/>
      <c r="AU730" s="94"/>
      <c r="BH730" s="95"/>
    </row>
    <row r="731" spans="25:60" ht="12.75" customHeight="1">
      <c r="Y731" s="94"/>
      <c r="AL731" s="95"/>
      <c r="AU731" s="94"/>
      <c r="BH731" s="95"/>
    </row>
    <row r="732" spans="25:60" ht="12.75" customHeight="1">
      <c r="Y732" s="94"/>
      <c r="AL732" s="95"/>
      <c r="AU732" s="94"/>
      <c r="BH732" s="95"/>
    </row>
    <row r="733" spans="25:60" ht="12.75" customHeight="1">
      <c r="Y733" s="94"/>
      <c r="AL733" s="95"/>
      <c r="AU733" s="94"/>
      <c r="BH733" s="95"/>
    </row>
    <row r="734" spans="25:60" ht="12.75" customHeight="1">
      <c r="Y734" s="94"/>
      <c r="AL734" s="95"/>
      <c r="AU734" s="94"/>
      <c r="BH734" s="95"/>
    </row>
    <row r="735" spans="25:60" ht="12.75" customHeight="1">
      <c r="Y735" s="94"/>
      <c r="AL735" s="95"/>
      <c r="AU735" s="94"/>
      <c r="BH735" s="95"/>
    </row>
    <row r="736" spans="25:60" ht="12.75" customHeight="1">
      <c r="Y736" s="94"/>
      <c r="AL736" s="95"/>
      <c r="AU736" s="94"/>
      <c r="BH736" s="95"/>
    </row>
    <row r="737" spans="25:60" ht="12.75" customHeight="1">
      <c r="Y737" s="94"/>
      <c r="AL737" s="95"/>
      <c r="AU737" s="94"/>
      <c r="BH737" s="95"/>
    </row>
    <row r="738" spans="25:60" ht="12.75" customHeight="1">
      <c r="Y738" s="94"/>
      <c r="AL738" s="95"/>
      <c r="AU738" s="94"/>
      <c r="BH738" s="95"/>
    </row>
    <row r="739" spans="25:60" ht="12.75" customHeight="1">
      <c r="Y739" s="94"/>
      <c r="AL739" s="95"/>
      <c r="AU739" s="94"/>
      <c r="BH739" s="95"/>
    </row>
    <row r="740" spans="25:60" ht="12.75" customHeight="1">
      <c r="Y740" s="94"/>
      <c r="AL740" s="95"/>
      <c r="AU740" s="94"/>
      <c r="BH740" s="95"/>
    </row>
    <row r="741" spans="25:60" ht="12.75" customHeight="1">
      <c r="Y741" s="94"/>
      <c r="AL741" s="95"/>
      <c r="AU741" s="94"/>
      <c r="BH741" s="95"/>
    </row>
    <row r="742" spans="25:60" ht="12.75" customHeight="1">
      <c r="Y742" s="94"/>
      <c r="AL742" s="95"/>
      <c r="AU742" s="94"/>
      <c r="BH742" s="95"/>
    </row>
    <row r="743" spans="25:60" ht="12.75" customHeight="1">
      <c r="Y743" s="94"/>
      <c r="AL743" s="95"/>
      <c r="AU743" s="94"/>
      <c r="BH743" s="95"/>
    </row>
    <row r="744" spans="25:60" ht="12.75" customHeight="1">
      <c r="Y744" s="94"/>
      <c r="AL744" s="95"/>
      <c r="AU744" s="94"/>
      <c r="BH744" s="95"/>
    </row>
    <row r="745" spans="25:60" ht="12.75" customHeight="1">
      <c r="Y745" s="94"/>
      <c r="AL745" s="95"/>
      <c r="AU745" s="94"/>
      <c r="BH745" s="95"/>
    </row>
    <row r="746" spans="25:60" ht="12.75" customHeight="1">
      <c r="Y746" s="94"/>
      <c r="AL746" s="95"/>
      <c r="AU746" s="94"/>
      <c r="BH746" s="95"/>
    </row>
    <row r="747" spans="25:60" ht="12.75" customHeight="1">
      <c r="Y747" s="94"/>
      <c r="AL747" s="95"/>
      <c r="AU747" s="94"/>
      <c r="BH747" s="95"/>
    </row>
    <row r="748" spans="25:60" ht="12.75" customHeight="1">
      <c r="Y748" s="94"/>
      <c r="AL748" s="95"/>
      <c r="AU748" s="94"/>
      <c r="BH748" s="95"/>
    </row>
    <row r="749" spans="25:60" ht="12.75" customHeight="1">
      <c r="Y749" s="94"/>
      <c r="AL749" s="95"/>
      <c r="AU749" s="94"/>
      <c r="BH749" s="95"/>
    </row>
    <row r="750" spans="25:60" ht="12.75" customHeight="1">
      <c r="Y750" s="94"/>
      <c r="AL750" s="95"/>
      <c r="AU750" s="94"/>
      <c r="BH750" s="95"/>
    </row>
    <row r="751" spans="25:60" ht="12.75" customHeight="1">
      <c r="Y751" s="94"/>
      <c r="AL751" s="95"/>
      <c r="AU751" s="94"/>
      <c r="BH751" s="95"/>
    </row>
    <row r="752" spans="25:60" ht="12.75" customHeight="1">
      <c r="Y752" s="94"/>
      <c r="AL752" s="95"/>
      <c r="AU752" s="94"/>
      <c r="BH752" s="95"/>
    </row>
    <row r="753" spans="25:60" ht="12.75" customHeight="1">
      <c r="Y753" s="94"/>
      <c r="AL753" s="95"/>
      <c r="AU753" s="94"/>
      <c r="BH753" s="95"/>
    </row>
    <row r="754" spans="25:60" ht="12.75" customHeight="1">
      <c r="Y754" s="94"/>
      <c r="AL754" s="95"/>
      <c r="AU754" s="94"/>
      <c r="BH754" s="95"/>
    </row>
    <row r="755" spans="25:60" ht="12.75" customHeight="1">
      <c r="Y755" s="94"/>
      <c r="AL755" s="95"/>
      <c r="AU755" s="94"/>
      <c r="BH755" s="95"/>
    </row>
    <row r="756" spans="25:60" ht="12.75" customHeight="1">
      <c r="Y756" s="94"/>
      <c r="AL756" s="95"/>
      <c r="AU756" s="94"/>
      <c r="BH756" s="95"/>
    </row>
    <row r="757" spans="25:60" ht="12.75" customHeight="1">
      <c r="Y757" s="94"/>
      <c r="AL757" s="95"/>
      <c r="AU757" s="94"/>
      <c r="BH757" s="95"/>
    </row>
    <row r="758" spans="25:60" ht="12.75" customHeight="1">
      <c r="Y758" s="94"/>
      <c r="AL758" s="95"/>
      <c r="AU758" s="94"/>
      <c r="BH758" s="95"/>
    </row>
    <row r="759" spans="25:60" ht="12.75" customHeight="1">
      <c r="Y759" s="94"/>
      <c r="AL759" s="95"/>
      <c r="AU759" s="94"/>
      <c r="BH759" s="95"/>
    </row>
    <row r="760" spans="25:60" ht="12.75" customHeight="1">
      <c r="Y760" s="94"/>
      <c r="AL760" s="95"/>
      <c r="AU760" s="94"/>
      <c r="BH760" s="95"/>
    </row>
    <row r="761" spans="25:60" ht="12.75" customHeight="1">
      <c r="Y761" s="94"/>
      <c r="AL761" s="95"/>
      <c r="AU761" s="94"/>
      <c r="BH761" s="95"/>
    </row>
    <row r="762" spans="25:60" ht="12.75" customHeight="1">
      <c r="Y762" s="94"/>
      <c r="AL762" s="95"/>
      <c r="AU762" s="94"/>
      <c r="BH762" s="95"/>
    </row>
    <row r="763" spans="25:60" ht="12.75" customHeight="1">
      <c r="Y763" s="94"/>
      <c r="AL763" s="95"/>
      <c r="AU763" s="94"/>
      <c r="BH763" s="95"/>
    </row>
    <row r="764" spans="25:60" ht="12.75" customHeight="1">
      <c r="Y764" s="94"/>
      <c r="AL764" s="95"/>
      <c r="AU764" s="94"/>
      <c r="BH764" s="95"/>
    </row>
    <row r="765" spans="25:60" ht="12.75" customHeight="1">
      <c r="Y765" s="94"/>
      <c r="AL765" s="95"/>
      <c r="AU765" s="94"/>
      <c r="BH765" s="95"/>
    </row>
    <row r="766" spans="25:60" ht="12.75" customHeight="1">
      <c r="Y766" s="94"/>
      <c r="AL766" s="95"/>
      <c r="AU766" s="94"/>
      <c r="BH766" s="95"/>
    </row>
    <row r="767" spans="25:60" ht="12.75" customHeight="1">
      <c r="Y767" s="94"/>
      <c r="AL767" s="95"/>
      <c r="AU767" s="94"/>
      <c r="BH767" s="95"/>
    </row>
    <row r="768" spans="25:60" ht="12.75" customHeight="1">
      <c r="Y768" s="94"/>
      <c r="AL768" s="95"/>
      <c r="AU768" s="94"/>
      <c r="BH768" s="95"/>
    </row>
    <row r="769" spans="25:60" ht="12.75" customHeight="1">
      <c r="Y769" s="94"/>
      <c r="AL769" s="95"/>
      <c r="AU769" s="94"/>
      <c r="BH769" s="95"/>
    </row>
    <row r="770" spans="25:60" ht="12.75" customHeight="1">
      <c r="Y770" s="94"/>
      <c r="AL770" s="95"/>
      <c r="AU770" s="94"/>
      <c r="BH770" s="95"/>
    </row>
    <row r="771" spans="25:60" ht="12.75" customHeight="1">
      <c r="Y771" s="94"/>
      <c r="AL771" s="95"/>
      <c r="AU771" s="94"/>
      <c r="BH771" s="95"/>
    </row>
    <row r="772" spans="25:60" ht="12.75" customHeight="1">
      <c r="Y772" s="94"/>
      <c r="AL772" s="95"/>
      <c r="AU772" s="94"/>
      <c r="BH772" s="95"/>
    </row>
    <row r="773" spans="25:60" ht="12.75" customHeight="1">
      <c r="Y773" s="94"/>
      <c r="AL773" s="95"/>
      <c r="AU773" s="94"/>
      <c r="BH773" s="95"/>
    </row>
    <row r="774" spans="25:60" ht="12.75" customHeight="1">
      <c r="Y774" s="94"/>
      <c r="AL774" s="95"/>
      <c r="AU774" s="94"/>
      <c r="BH774" s="95"/>
    </row>
    <row r="775" spans="25:60" ht="12.75" customHeight="1">
      <c r="Y775" s="94"/>
      <c r="AL775" s="95"/>
      <c r="AU775" s="94"/>
      <c r="BH775" s="95"/>
    </row>
    <row r="776" spans="25:60" ht="12.75" customHeight="1">
      <c r="Y776" s="94"/>
      <c r="AL776" s="95"/>
      <c r="AU776" s="94"/>
      <c r="BH776" s="95"/>
    </row>
    <row r="777" spans="25:60" ht="12.75" customHeight="1">
      <c r="Y777" s="94"/>
      <c r="AL777" s="95"/>
      <c r="AU777" s="94"/>
      <c r="BH777" s="95"/>
    </row>
    <row r="778" spans="25:60" ht="12.75" customHeight="1">
      <c r="Y778" s="94"/>
      <c r="AL778" s="95"/>
      <c r="AU778" s="94"/>
      <c r="BH778" s="95"/>
    </row>
    <row r="779" spans="25:60" ht="12.75" customHeight="1">
      <c r="Y779" s="94"/>
      <c r="AL779" s="95"/>
      <c r="AU779" s="94"/>
      <c r="BH779" s="95"/>
    </row>
    <row r="780" spans="25:60" ht="12.75" customHeight="1">
      <c r="Y780" s="94"/>
      <c r="AL780" s="95"/>
      <c r="AU780" s="94"/>
      <c r="BH780" s="95"/>
    </row>
    <row r="781" spans="25:60" ht="12.75" customHeight="1">
      <c r="Y781" s="94"/>
      <c r="AL781" s="95"/>
      <c r="AU781" s="94"/>
      <c r="BH781" s="95"/>
    </row>
    <row r="782" spans="25:60" ht="12.75" customHeight="1">
      <c r="Y782" s="94"/>
      <c r="AL782" s="95"/>
      <c r="AU782" s="94"/>
      <c r="BH782" s="95"/>
    </row>
    <row r="783" spans="25:60" ht="12.75" customHeight="1">
      <c r="Y783" s="94"/>
      <c r="AL783" s="95"/>
      <c r="AU783" s="94"/>
      <c r="BH783" s="95"/>
    </row>
    <row r="784" spans="25:60" ht="12.75" customHeight="1">
      <c r="Y784" s="94"/>
      <c r="AL784" s="95"/>
      <c r="AU784" s="94"/>
      <c r="BH784" s="95"/>
    </row>
    <row r="785" spans="25:60" ht="12.75" customHeight="1">
      <c r="Y785" s="94"/>
      <c r="AL785" s="95"/>
      <c r="AU785" s="94"/>
      <c r="BH785" s="95"/>
    </row>
    <row r="786" spans="25:60" ht="12.75" customHeight="1">
      <c r="Y786" s="94"/>
      <c r="AL786" s="95"/>
      <c r="AU786" s="94"/>
      <c r="BH786" s="95"/>
    </row>
    <row r="787" spans="25:60" ht="12.75" customHeight="1">
      <c r="Y787" s="94"/>
      <c r="AL787" s="95"/>
      <c r="AU787" s="94"/>
      <c r="BH787" s="95"/>
    </row>
    <row r="788" spans="25:60" ht="12.75" customHeight="1">
      <c r="Y788" s="94"/>
      <c r="AL788" s="95"/>
      <c r="AU788" s="94"/>
      <c r="BH788" s="95"/>
    </row>
    <row r="789" spans="25:60" ht="12.75" customHeight="1">
      <c r="Y789" s="94"/>
      <c r="AL789" s="95"/>
      <c r="AU789" s="94"/>
      <c r="BH789" s="95"/>
    </row>
    <row r="790" spans="25:60" ht="12.75" customHeight="1">
      <c r="Y790" s="94"/>
      <c r="AL790" s="95"/>
      <c r="AU790" s="94"/>
      <c r="BH790" s="95"/>
    </row>
    <row r="791" spans="25:60" ht="12.75" customHeight="1">
      <c r="Y791" s="94"/>
      <c r="AL791" s="95"/>
      <c r="AU791" s="94"/>
      <c r="BH791" s="95"/>
    </row>
    <row r="792" spans="25:60" ht="12.75" customHeight="1">
      <c r="Y792" s="94"/>
      <c r="AL792" s="95"/>
      <c r="AU792" s="94"/>
      <c r="BH792" s="95"/>
    </row>
    <row r="793" spans="25:60" ht="12.75" customHeight="1">
      <c r="Y793" s="94"/>
      <c r="AL793" s="95"/>
      <c r="AU793" s="94"/>
      <c r="BH793" s="95"/>
    </row>
    <row r="794" spans="25:60" ht="12.75" customHeight="1">
      <c r="Y794" s="94"/>
      <c r="AL794" s="95"/>
      <c r="AU794" s="94"/>
      <c r="BH794" s="95"/>
    </row>
    <row r="795" spans="25:60" ht="12.75" customHeight="1">
      <c r="Y795" s="94"/>
      <c r="AL795" s="95"/>
      <c r="AU795" s="94"/>
      <c r="BH795" s="95"/>
    </row>
    <row r="796" spans="25:60" ht="12.75" customHeight="1">
      <c r="Y796" s="94"/>
      <c r="AL796" s="95"/>
      <c r="AU796" s="94"/>
      <c r="BH796" s="95"/>
    </row>
    <row r="797" spans="25:60" ht="12.75" customHeight="1">
      <c r="Y797" s="94"/>
      <c r="AL797" s="95"/>
      <c r="AU797" s="94"/>
      <c r="BH797" s="95"/>
    </row>
    <row r="798" spans="25:60" ht="12.75" customHeight="1">
      <c r="Y798" s="94"/>
      <c r="AL798" s="95"/>
      <c r="AU798" s="94"/>
      <c r="BH798" s="95"/>
    </row>
    <row r="799" spans="25:60" ht="12.75" customHeight="1">
      <c r="Y799" s="94"/>
      <c r="AL799" s="95"/>
      <c r="AU799" s="94"/>
      <c r="BH799" s="95"/>
    </row>
    <row r="800" spans="25:60" ht="12.75" customHeight="1">
      <c r="Y800" s="94"/>
      <c r="AL800" s="95"/>
      <c r="AU800" s="94"/>
      <c r="BH800" s="95"/>
    </row>
    <row r="801" spans="25:60" ht="12.75" customHeight="1">
      <c r="Y801" s="94"/>
      <c r="AL801" s="95"/>
      <c r="AU801" s="94"/>
      <c r="BH801" s="95"/>
    </row>
    <row r="802" spans="25:60" ht="12.75" customHeight="1">
      <c r="Y802" s="94"/>
      <c r="AL802" s="95"/>
      <c r="AU802" s="94"/>
      <c r="BH802" s="95"/>
    </row>
    <row r="803" spans="25:60" ht="12.75" customHeight="1">
      <c r="Y803" s="94"/>
      <c r="AL803" s="95"/>
      <c r="AU803" s="94"/>
      <c r="BH803" s="95"/>
    </row>
    <row r="804" spans="25:60" ht="12.75" customHeight="1">
      <c r="Y804" s="94"/>
      <c r="AL804" s="95"/>
      <c r="AU804" s="94"/>
      <c r="BH804" s="95"/>
    </row>
    <row r="805" spans="25:60" ht="12.75" customHeight="1">
      <c r="Y805" s="94"/>
      <c r="AL805" s="95"/>
      <c r="AU805" s="94"/>
      <c r="BH805" s="95"/>
    </row>
    <row r="806" spans="25:60" ht="12.75" customHeight="1">
      <c r="Y806" s="94"/>
      <c r="AL806" s="95"/>
      <c r="AU806" s="94"/>
      <c r="BH806" s="95"/>
    </row>
    <row r="807" spans="25:60" ht="12.75" customHeight="1">
      <c r="Y807" s="94"/>
      <c r="AL807" s="95"/>
      <c r="AU807" s="94"/>
      <c r="BH807" s="95"/>
    </row>
    <row r="808" spans="25:60" ht="12.75" customHeight="1">
      <c r="Y808" s="94"/>
      <c r="AL808" s="95"/>
      <c r="AU808" s="94"/>
      <c r="BH808" s="95"/>
    </row>
    <row r="809" spans="25:60" ht="12.75" customHeight="1">
      <c r="Y809" s="94"/>
      <c r="AL809" s="95"/>
      <c r="AU809" s="94"/>
      <c r="BH809" s="95"/>
    </row>
    <row r="810" spans="25:60" ht="12.75" customHeight="1">
      <c r="Y810" s="94"/>
      <c r="AL810" s="95"/>
      <c r="AU810" s="94"/>
      <c r="BH810" s="95"/>
    </row>
    <row r="811" spans="25:60" ht="12.75" customHeight="1">
      <c r="Y811" s="94"/>
      <c r="AL811" s="95"/>
      <c r="AU811" s="94"/>
      <c r="BH811" s="95"/>
    </row>
    <row r="812" spans="25:60" ht="12.75" customHeight="1">
      <c r="Y812" s="94"/>
      <c r="AL812" s="95"/>
      <c r="AU812" s="94"/>
      <c r="BH812" s="95"/>
    </row>
    <row r="813" spans="25:60" ht="12.75" customHeight="1">
      <c r="Y813" s="94"/>
      <c r="AL813" s="95"/>
      <c r="AU813" s="94"/>
      <c r="BH813" s="95"/>
    </row>
    <row r="814" spans="25:60" ht="12.75" customHeight="1">
      <c r="Y814" s="94"/>
      <c r="AL814" s="95"/>
      <c r="AU814" s="94"/>
      <c r="BH814" s="95"/>
    </row>
    <row r="815" spans="25:60" ht="12.75" customHeight="1">
      <c r="Y815" s="94"/>
      <c r="AL815" s="95"/>
      <c r="AU815" s="94"/>
      <c r="BH815" s="95"/>
    </row>
    <row r="816" spans="25:60" ht="12.75" customHeight="1">
      <c r="Y816" s="94"/>
      <c r="AL816" s="95"/>
      <c r="AU816" s="94"/>
      <c r="BH816" s="95"/>
    </row>
    <row r="817" spans="25:60" ht="12.75" customHeight="1">
      <c r="Y817" s="94"/>
      <c r="AL817" s="95"/>
      <c r="AU817" s="94"/>
      <c r="BH817" s="95"/>
    </row>
    <row r="818" spans="25:60" ht="12.75" customHeight="1">
      <c r="Y818" s="94"/>
      <c r="AL818" s="95"/>
      <c r="AU818" s="94"/>
      <c r="BH818" s="95"/>
    </row>
    <row r="819" spans="25:60" ht="12.75" customHeight="1">
      <c r="Y819" s="94"/>
      <c r="AL819" s="95"/>
      <c r="AU819" s="94"/>
      <c r="BH819" s="95"/>
    </row>
    <row r="820" spans="25:60" ht="12.75" customHeight="1">
      <c r="Y820" s="94"/>
      <c r="AL820" s="95"/>
      <c r="AU820" s="94"/>
      <c r="BH820" s="95"/>
    </row>
    <row r="821" spans="25:60" ht="12.75" customHeight="1">
      <c r="Y821" s="94"/>
      <c r="AL821" s="95"/>
      <c r="AU821" s="94"/>
      <c r="BH821" s="95"/>
    </row>
    <row r="822" spans="25:60" ht="12.75" customHeight="1">
      <c r="Y822" s="94"/>
      <c r="AL822" s="95"/>
      <c r="AU822" s="94"/>
      <c r="BH822" s="95"/>
    </row>
    <row r="823" spans="25:60" ht="12.75" customHeight="1">
      <c r="Y823" s="94"/>
      <c r="AL823" s="95"/>
      <c r="AU823" s="94"/>
      <c r="BH823" s="95"/>
    </row>
    <row r="824" spans="25:60" ht="12.75" customHeight="1">
      <c r="Y824" s="94"/>
      <c r="AL824" s="95"/>
      <c r="AU824" s="94"/>
      <c r="BH824" s="95"/>
    </row>
    <row r="825" spans="25:60" ht="12.75" customHeight="1">
      <c r="Y825" s="94"/>
      <c r="AL825" s="95"/>
      <c r="AU825" s="94"/>
      <c r="BH825" s="95"/>
    </row>
    <row r="826" spans="25:60" ht="12.75" customHeight="1">
      <c r="Y826" s="94"/>
      <c r="AL826" s="95"/>
      <c r="AU826" s="94"/>
      <c r="BH826" s="95"/>
    </row>
    <row r="827" spans="25:60" ht="12.75" customHeight="1">
      <c r="Y827" s="94"/>
      <c r="AL827" s="95"/>
      <c r="AU827" s="94"/>
      <c r="BH827" s="95"/>
    </row>
    <row r="828" spans="25:60" ht="12.75" customHeight="1">
      <c r="Y828" s="94"/>
      <c r="AL828" s="95"/>
      <c r="AU828" s="94"/>
      <c r="BH828" s="95"/>
    </row>
    <row r="829" spans="25:60" ht="12.75" customHeight="1">
      <c r="Y829" s="94"/>
      <c r="AL829" s="95"/>
      <c r="AU829" s="94"/>
      <c r="BH829" s="95"/>
    </row>
    <row r="830" spans="25:60" ht="12.75" customHeight="1">
      <c r="Y830" s="94"/>
      <c r="AL830" s="95"/>
      <c r="AU830" s="94"/>
      <c r="BH830" s="95"/>
    </row>
    <row r="831" spans="25:60" ht="12.75" customHeight="1">
      <c r="Y831" s="94"/>
      <c r="AL831" s="95"/>
      <c r="AU831" s="94"/>
      <c r="BH831" s="95"/>
    </row>
    <row r="832" spans="25:60" ht="12.75" customHeight="1">
      <c r="Y832" s="94"/>
      <c r="AL832" s="95"/>
      <c r="AU832" s="94"/>
      <c r="BH832" s="95"/>
    </row>
    <row r="833" spans="25:60" ht="12.75" customHeight="1">
      <c r="Y833" s="94"/>
      <c r="AL833" s="95"/>
      <c r="AU833" s="94"/>
      <c r="BH833" s="95"/>
    </row>
    <row r="834" spans="25:60" ht="12.75" customHeight="1">
      <c r="Y834" s="94"/>
      <c r="AL834" s="95"/>
      <c r="AU834" s="94"/>
      <c r="BH834" s="95"/>
    </row>
    <row r="835" spans="25:60" ht="12.75" customHeight="1">
      <c r="Y835" s="94"/>
      <c r="AL835" s="95"/>
      <c r="AU835" s="94"/>
      <c r="BH835" s="95"/>
    </row>
    <row r="836" spans="25:60" ht="12.75" customHeight="1">
      <c r="Y836" s="94"/>
      <c r="AL836" s="95"/>
      <c r="AU836" s="94"/>
      <c r="BH836" s="95"/>
    </row>
    <row r="837" spans="25:60" ht="12.75" customHeight="1">
      <c r="Y837" s="94"/>
      <c r="AL837" s="95"/>
      <c r="AU837" s="94"/>
      <c r="BH837" s="95"/>
    </row>
    <row r="838" spans="25:60" ht="12.75" customHeight="1">
      <c r="Y838" s="94"/>
      <c r="AL838" s="95"/>
      <c r="AU838" s="94"/>
      <c r="BH838" s="95"/>
    </row>
    <row r="839" spans="25:60" ht="12.75" customHeight="1">
      <c r="Y839" s="94"/>
      <c r="AL839" s="95"/>
      <c r="AU839" s="94"/>
      <c r="BH839" s="95"/>
    </row>
    <row r="840" spans="25:60" ht="12.75" customHeight="1">
      <c r="Y840" s="94"/>
      <c r="AL840" s="95"/>
      <c r="AU840" s="94"/>
      <c r="BH840" s="95"/>
    </row>
    <row r="841" spans="25:60" ht="12.75" customHeight="1">
      <c r="Y841" s="94"/>
      <c r="AL841" s="95"/>
      <c r="AU841" s="94"/>
      <c r="BH841" s="95"/>
    </row>
    <row r="842" spans="25:60" ht="12.75" customHeight="1">
      <c r="Y842" s="94"/>
      <c r="AL842" s="95"/>
      <c r="AU842" s="94"/>
      <c r="BH842" s="95"/>
    </row>
    <row r="843" spans="25:60" ht="12.75" customHeight="1">
      <c r="Y843" s="94"/>
      <c r="AL843" s="95"/>
      <c r="AU843" s="94"/>
      <c r="BH843" s="95"/>
    </row>
    <row r="844" spans="25:60" ht="12.75" customHeight="1">
      <c r="Y844" s="94"/>
      <c r="AL844" s="95"/>
      <c r="AU844" s="94"/>
      <c r="BH844" s="95"/>
    </row>
    <row r="845" spans="25:60" ht="12.75" customHeight="1">
      <c r="Y845" s="94"/>
      <c r="AL845" s="95"/>
      <c r="AU845" s="94"/>
      <c r="BH845" s="95"/>
    </row>
    <row r="846" spans="25:60" ht="12.75" customHeight="1">
      <c r="Y846" s="94"/>
      <c r="AL846" s="95"/>
      <c r="AU846" s="94"/>
      <c r="BH846" s="95"/>
    </row>
    <row r="847" spans="25:60" ht="12.75" customHeight="1">
      <c r="Y847" s="94"/>
      <c r="AL847" s="95"/>
      <c r="AU847" s="94"/>
      <c r="BH847" s="95"/>
    </row>
    <row r="848" spans="25:60" ht="12.75" customHeight="1">
      <c r="Y848" s="94"/>
      <c r="AL848" s="95"/>
      <c r="AU848" s="94"/>
      <c r="BH848" s="95"/>
    </row>
    <row r="849" spans="25:60" ht="12.75" customHeight="1">
      <c r="Y849" s="94"/>
      <c r="AL849" s="95"/>
      <c r="AU849" s="94"/>
      <c r="BH849" s="95"/>
    </row>
    <row r="850" spans="25:60" ht="12.75" customHeight="1">
      <c r="Y850" s="94"/>
      <c r="AL850" s="95"/>
      <c r="AU850" s="94"/>
      <c r="BH850" s="95"/>
    </row>
    <row r="851" spans="25:60" ht="12.75" customHeight="1">
      <c r="Y851" s="94"/>
      <c r="AL851" s="95"/>
      <c r="AU851" s="94"/>
      <c r="BH851" s="95"/>
    </row>
    <row r="852" spans="25:60" ht="12.75" customHeight="1">
      <c r="Y852" s="94"/>
      <c r="AL852" s="95"/>
      <c r="AU852" s="94"/>
      <c r="BH852" s="95"/>
    </row>
    <row r="853" spans="25:60" ht="12.75" customHeight="1">
      <c r="Y853" s="94"/>
      <c r="AL853" s="95"/>
      <c r="AU853" s="94"/>
      <c r="BH853" s="95"/>
    </row>
    <row r="854" spans="25:60" ht="12.75" customHeight="1">
      <c r="Y854" s="94"/>
      <c r="AL854" s="95"/>
      <c r="AU854" s="94"/>
      <c r="BH854" s="95"/>
    </row>
    <row r="855" spans="25:60" ht="12.75" customHeight="1">
      <c r="Y855" s="94"/>
      <c r="AL855" s="95"/>
      <c r="AU855" s="94"/>
      <c r="BH855" s="95"/>
    </row>
    <row r="856" spans="25:60" ht="12.75" customHeight="1">
      <c r="Y856" s="94"/>
      <c r="AL856" s="95"/>
      <c r="AU856" s="94"/>
      <c r="BH856" s="95"/>
    </row>
    <row r="857" spans="25:60" ht="12.75" customHeight="1">
      <c r="Y857" s="94"/>
      <c r="AL857" s="95"/>
      <c r="AU857" s="94"/>
      <c r="BH857" s="95"/>
    </row>
    <row r="858" spans="25:60" ht="12.75" customHeight="1">
      <c r="Y858" s="94"/>
      <c r="AL858" s="95"/>
      <c r="AU858" s="94"/>
      <c r="BH858" s="95"/>
    </row>
    <row r="859" spans="25:60" ht="12.75" customHeight="1">
      <c r="Y859" s="94"/>
      <c r="AL859" s="95"/>
      <c r="AU859" s="94"/>
      <c r="BH859" s="95"/>
    </row>
    <row r="860" spans="25:60" ht="12.75" customHeight="1">
      <c r="Y860" s="94"/>
      <c r="AL860" s="95"/>
      <c r="AU860" s="94"/>
      <c r="BH860" s="95"/>
    </row>
    <row r="861" spans="25:60" ht="12.75" customHeight="1">
      <c r="Y861" s="94"/>
      <c r="AL861" s="95"/>
      <c r="AU861" s="94"/>
      <c r="BH861" s="95"/>
    </row>
    <row r="862" spans="25:60" ht="12.75" customHeight="1">
      <c r="Y862" s="94"/>
      <c r="AL862" s="95"/>
      <c r="AU862" s="94"/>
      <c r="BH862" s="95"/>
    </row>
    <row r="863" spans="25:60" ht="12.75" customHeight="1">
      <c r="Y863" s="94"/>
      <c r="AL863" s="95"/>
      <c r="AU863" s="94"/>
      <c r="BH863" s="95"/>
    </row>
    <row r="864" spans="25:60" ht="12.75" customHeight="1">
      <c r="Y864" s="94"/>
      <c r="AL864" s="95"/>
      <c r="AU864" s="94"/>
      <c r="BH864" s="95"/>
    </row>
    <row r="865" spans="25:60" ht="12.75" customHeight="1">
      <c r="Y865" s="94"/>
      <c r="AL865" s="95"/>
      <c r="AU865" s="94"/>
      <c r="BH865" s="95"/>
    </row>
    <row r="866" spans="25:60" ht="12.75" customHeight="1">
      <c r="Y866" s="94"/>
      <c r="AL866" s="95"/>
      <c r="AU866" s="94"/>
      <c r="BH866" s="95"/>
    </row>
    <row r="867" spans="25:60" ht="12.75" customHeight="1">
      <c r="Y867" s="94"/>
      <c r="AL867" s="95"/>
      <c r="AU867" s="94"/>
      <c r="BH867" s="95"/>
    </row>
    <row r="868" spans="25:60" ht="12.75" customHeight="1">
      <c r="Y868" s="94"/>
      <c r="AL868" s="95"/>
      <c r="AU868" s="94"/>
      <c r="BH868" s="95"/>
    </row>
    <row r="869" spans="25:60" ht="12.75" customHeight="1">
      <c r="Y869" s="94"/>
      <c r="AL869" s="95"/>
      <c r="AU869" s="94"/>
      <c r="BH869" s="95"/>
    </row>
    <row r="870" spans="25:60" ht="12.75" customHeight="1">
      <c r="Y870" s="94"/>
      <c r="AL870" s="95"/>
      <c r="AU870" s="94"/>
      <c r="BH870" s="95"/>
    </row>
    <row r="871" spans="25:60" ht="12.75" customHeight="1">
      <c r="Y871" s="94"/>
      <c r="AL871" s="95"/>
      <c r="AU871" s="94"/>
      <c r="BH871" s="95"/>
    </row>
    <row r="872" spans="25:60" ht="12.75" customHeight="1">
      <c r="Y872" s="94"/>
      <c r="AL872" s="95"/>
      <c r="AU872" s="94"/>
      <c r="BH872" s="95"/>
    </row>
    <row r="873" spans="25:60" ht="12.75" customHeight="1">
      <c r="Y873" s="94"/>
      <c r="AL873" s="95"/>
      <c r="AU873" s="94"/>
      <c r="BH873" s="95"/>
    </row>
    <row r="874" spans="25:60" ht="12.75" customHeight="1">
      <c r="Y874" s="94"/>
      <c r="AL874" s="95"/>
      <c r="AU874" s="94"/>
      <c r="BH874" s="95"/>
    </row>
    <row r="875" spans="25:60" ht="12.75" customHeight="1">
      <c r="Y875" s="94"/>
      <c r="AL875" s="95"/>
      <c r="AU875" s="94"/>
      <c r="BH875" s="95"/>
    </row>
    <row r="876" spans="25:60" ht="12.75" customHeight="1">
      <c r="Y876" s="94"/>
      <c r="AL876" s="95"/>
      <c r="AU876" s="94"/>
      <c r="BH876" s="95"/>
    </row>
    <row r="877" spans="25:60" ht="12.75" customHeight="1">
      <c r="Y877" s="94"/>
      <c r="AL877" s="95"/>
      <c r="AU877" s="94"/>
      <c r="BH877" s="95"/>
    </row>
    <row r="878" spans="25:60" ht="12.75" customHeight="1">
      <c r="Y878" s="94"/>
      <c r="AL878" s="95"/>
      <c r="AU878" s="94"/>
      <c r="BH878" s="95"/>
    </row>
    <row r="879" spans="25:60" ht="12.75" customHeight="1">
      <c r="Y879" s="94"/>
      <c r="AL879" s="95"/>
      <c r="AU879" s="94"/>
      <c r="BH879" s="95"/>
    </row>
    <row r="880" spans="25:60" ht="12.75" customHeight="1">
      <c r="Y880" s="94"/>
      <c r="AL880" s="95"/>
      <c r="AU880" s="94"/>
      <c r="BH880" s="95"/>
    </row>
    <row r="881" spans="25:60" ht="12.75" customHeight="1">
      <c r="Y881" s="94"/>
      <c r="AL881" s="95"/>
      <c r="AU881" s="94"/>
      <c r="BH881" s="95"/>
    </row>
    <row r="882" spans="25:60" ht="12.75" customHeight="1">
      <c r="Y882" s="94"/>
      <c r="AL882" s="95"/>
      <c r="AU882" s="94"/>
      <c r="BH882" s="95"/>
    </row>
    <row r="883" spans="25:60" ht="12.75" customHeight="1">
      <c r="Y883" s="94"/>
      <c r="AL883" s="95"/>
      <c r="AU883" s="94"/>
      <c r="BH883" s="95"/>
    </row>
    <row r="884" spans="25:60" ht="12.75" customHeight="1">
      <c r="Y884" s="94"/>
      <c r="AL884" s="95"/>
      <c r="AU884" s="94"/>
      <c r="BH884" s="95"/>
    </row>
    <row r="885" spans="25:60" ht="12.75" customHeight="1">
      <c r="Y885" s="94"/>
      <c r="AL885" s="95"/>
      <c r="AU885" s="94"/>
      <c r="BH885" s="95"/>
    </row>
    <row r="886" spans="25:60" ht="12.75" customHeight="1">
      <c r="Y886" s="94"/>
      <c r="AL886" s="95"/>
      <c r="AU886" s="94"/>
      <c r="BH886" s="95"/>
    </row>
    <row r="887" spans="25:60" ht="12.75" customHeight="1">
      <c r="Y887" s="94"/>
      <c r="AL887" s="95"/>
      <c r="AU887" s="94"/>
      <c r="BH887" s="95"/>
    </row>
    <row r="888" spans="25:60" ht="12.75" customHeight="1">
      <c r="Y888" s="94"/>
      <c r="AL888" s="95"/>
      <c r="AU888" s="94"/>
      <c r="BH888" s="95"/>
    </row>
    <row r="889" spans="25:60" ht="12.75" customHeight="1">
      <c r="Y889" s="94"/>
      <c r="AL889" s="95"/>
      <c r="AU889" s="94"/>
      <c r="BH889" s="95"/>
    </row>
    <row r="890" spans="25:60" ht="12.75" customHeight="1">
      <c r="Y890" s="94"/>
      <c r="AL890" s="95"/>
      <c r="AU890" s="94"/>
      <c r="BH890" s="95"/>
    </row>
    <row r="891" spans="25:60" ht="12.75" customHeight="1">
      <c r="Y891" s="94"/>
      <c r="AL891" s="95"/>
      <c r="AU891" s="94"/>
      <c r="BH891" s="95"/>
    </row>
    <row r="892" spans="25:60" ht="12.75" customHeight="1">
      <c r="Y892" s="94"/>
      <c r="AL892" s="95"/>
      <c r="AU892" s="94"/>
      <c r="BH892" s="95"/>
    </row>
    <row r="893" spans="25:60" ht="12.75" customHeight="1">
      <c r="Y893" s="94"/>
      <c r="AL893" s="95"/>
      <c r="AU893" s="94"/>
      <c r="BH893" s="95"/>
    </row>
    <row r="894" spans="25:60" ht="12.75" customHeight="1">
      <c r="Y894" s="94"/>
      <c r="AL894" s="95"/>
      <c r="AU894" s="94"/>
      <c r="BH894" s="95"/>
    </row>
    <row r="895" spans="25:60" ht="12.75" customHeight="1">
      <c r="Y895" s="94"/>
      <c r="AL895" s="95"/>
      <c r="AU895" s="94"/>
      <c r="BH895" s="95"/>
    </row>
    <row r="896" spans="25:60" ht="12.75" customHeight="1">
      <c r="Y896" s="94"/>
      <c r="AL896" s="95"/>
      <c r="AU896" s="94"/>
      <c r="BH896" s="95"/>
    </row>
    <row r="897" spans="25:60" ht="12.75" customHeight="1">
      <c r="Y897" s="94"/>
      <c r="AL897" s="95"/>
      <c r="AU897" s="94"/>
      <c r="BH897" s="95"/>
    </row>
    <row r="898" spans="25:60" ht="12.75" customHeight="1">
      <c r="Y898" s="94"/>
      <c r="AL898" s="95"/>
      <c r="AU898" s="94"/>
      <c r="BH898" s="95"/>
    </row>
    <row r="899" spans="25:60" ht="12.75" customHeight="1">
      <c r="Y899" s="94"/>
      <c r="AL899" s="95"/>
      <c r="AU899" s="94"/>
      <c r="BH899" s="95"/>
    </row>
    <row r="900" spans="25:60" ht="12.75" customHeight="1">
      <c r="Y900" s="94"/>
      <c r="AL900" s="95"/>
      <c r="AU900" s="94"/>
      <c r="BH900" s="95"/>
    </row>
    <row r="901" spans="25:60" ht="12.75" customHeight="1">
      <c r="Y901" s="94"/>
      <c r="AL901" s="95"/>
      <c r="AU901" s="94"/>
      <c r="BH901" s="95"/>
    </row>
    <row r="902" spans="25:60" ht="12.75" customHeight="1">
      <c r="Y902" s="94"/>
      <c r="AL902" s="95"/>
      <c r="AU902" s="94"/>
      <c r="BH902" s="95"/>
    </row>
    <row r="903" spans="25:60" ht="12.75" customHeight="1">
      <c r="Y903" s="94"/>
      <c r="AL903" s="95"/>
      <c r="AU903" s="94"/>
      <c r="BH903" s="95"/>
    </row>
    <row r="904" spans="25:60" ht="12.75" customHeight="1">
      <c r="Y904" s="94"/>
      <c r="AL904" s="95"/>
      <c r="AU904" s="94"/>
      <c r="BH904" s="95"/>
    </row>
    <row r="905" spans="25:60" ht="12.75" customHeight="1">
      <c r="Y905" s="94"/>
      <c r="AL905" s="95"/>
      <c r="AU905" s="94"/>
      <c r="BH905" s="95"/>
    </row>
    <row r="906" spans="25:60" ht="12.75" customHeight="1">
      <c r="Y906" s="94"/>
      <c r="AL906" s="95"/>
      <c r="AU906" s="94"/>
      <c r="BH906" s="95"/>
    </row>
    <row r="907" spans="25:60" ht="12.75" customHeight="1">
      <c r="Y907" s="94"/>
      <c r="AL907" s="95"/>
      <c r="AU907" s="94"/>
      <c r="BH907" s="95"/>
    </row>
    <row r="908" spans="25:60" ht="12.75" customHeight="1">
      <c r="Y908" s="94"/>
      <c r="AL908" s="95"/>
      <c r="AU908" s="94"/>
      <c r="BH908" s="95"/>
    </row>
    <row r="909" spans="25:60" ht="12.75" customHeight="1">
      <c r="Y909" s="94"/>
      <c r="AL909" s="95"/>
      <c r="AU909" s="94"/>
      <c r="BH909" s="95"/>
    </row>
    <row r="910" spans="25:60" ht="12.75" customHeight="1">
      <c r="Y910" s="94"/>
      <c r="AL910" s="95"/>
      <c r="AU910" s="94"/>
      <c r="BH910" s="95"/>
    </row>
    <row r="911" spans="25:60" ht="12.75" customHeight="1">
      <c r="Y911" s="94"/>
      <c r="AL911" s="95"/>
      <c r="AU911" s="94"/>
      <c r="BH911" s="95"/>
    </row>
    <row r="912" spans="25:60" ht="12.75" customHeight="1">
      <c r="Y912" s="94"/>
      <c r="AL912" s="95"/>
      <c r="AU912" s="94"/>
      <c r="BH912" s="95"/>
    </row>
    <row r="913" spans="25:60" ht="12.75" customHeight="1">
      <c r="Y913" s="94"/>
      <c r="AL913" s="95"/>
      <c r="AU913" s="94"/>
      <c r="BH913" s="95"/>
    </row>
    <row r="914" spans="25:60" ht="12.75" customHeight="1">
      <c r="Y914" s="94"/>
      <c r="AL914" s="95"/>
      <c r="AU914" s="94"/>
      <c r="BH914" s="95"/>
    </row>
    <row r="915" spans="25:60" ht="12.75" customHeight="1">
      <c r="Y915" s="94"/>
      <c r="AL915" s="95"/>
      <c r="AU915" s="94"/>
      <c r="BH915" s="95"/>
    </row>
    <row r="916" spans="25:60" ht="12.75" customHeight="1">
      <c r="Y916" s="94"/>
      <c r="AL916" s="95"/>
      <c r="AU916" s="94"/>
      <c r="BH916" s="95"/>
    </row>
    <row r="917" spans="25:60" ht="12.75" customHeight="1">
      <c r="Y917" s="94"/>
      <c r="AL917" s="95"/>
      <c r="AU917" s="94"/>
      <c r="BH917" s="95"/>
    </row>
    <row r="918" spans="25:60" ht="12.75" customHeight="1">
      <c r="Y918" s="94"/>
      <c r="AL918" s="95"/>
      <c r="AU918" s="94"/>
      <c r="BH918" s="95"/>
    </row>
    <row r="919" spans="25:60" ht="12.75" customHeight="1">
      <c r="Y919" s="94"/>
      <c r="AL919" s="95"/>
      <c r="AU919" s="94"/>
      <c r="BH919" s="95"/>
    </row>
    <row r="920" spans="25:60" ht="12.75" customHeight="1">
      <c r="Y920" s="94"/>
      <c r="AL920" s="95"/>
      <c r="AU920" s="94"/>
      <c r="BH920" s="95"/>
    </row>
    <row r="921" spans="25:60" ht="12.75" customHeight="1">
      <c r="Y921" s="94"/>
      <c r="AL921" s="95"/>
      <c r="AU921" s="94"/>
      <c r="BH921" s="95"/>
    </row>
    <row r="922" spans="25:60" ht="12.75" customHeight="1">
      <c r="Y922" s="94"/>
      <c r="AL922" s="95"/>
      <c r="AU922" s="94"/>
      <c r="BH922" s="95"/>
    </row>
    <row r="923" spans="25:60" ht="12.75" customHeight="1">
      <c r="Y923" s="94"/>
      <c r="AL923" s="95"/>
      <c r="AU923" s="94"/>
      <c r="BH923" s="95"/>
    </row>
    <row r="924" spans="25:60" ht="12.75" customHeight="1">
      <c r="Y924" s="94"/>
      <c r="AL924" s="95"/>
      <c r="AU924" s="94"/>
      <c r="BH924" s="95"/>
    </row>
    <row r="925" spans="25:60" ht="12.75" customHeight="1">
      <c r="Y925" s="94"/>
      <c r="AL925" s="95"/>
      <c r="AU925" s="94"/>
      <c r="BH925" s="95"/>
    </row>
    <row r="926" spans="25:60" ht="12.75" customHeight="1">
      <c r="Y926" s="94"/>
      <c r="AL926" s="95"/>
      <c r="AU926" s="94"/>
      <c r="BH926" s="95"/>
    </row>
    <row r="927" spans="25:60" ht="12.75" customHeight="1">
      <c r="Y927" s="94"/>
      <c r="AL927" s="95"/>
      <c r="AU927" s="94"/>
      <c r="BH927" s="95"/>
    </row>
    <row r="928" spans="25:60" ht="12.75" customHeight="1">
      <c r="Y928" s="94"/>
      <c r="AL928" s="95"/>
      <c r="AU928" s="94"/>
      <c r="BH928" s="95"/>
    </row>
    <row r="929" spans="25:60" ht="12.75" customHeight="1">
      <c r="Y929" s="94"/>
      <c r="AL929" s="95"/>
      <c r="AU929" s="94"/>
      <c r="BH929" s="95"/>
    </row>
    <row r="930" spans="25:60" ht="12.75" customHeight="1">
      <c r="Y930" s="94"/>
      <c r="AL930" s="95"/>
      <c r="AU930" s="94"/>
      <c r="BH930" s="95"/>
    </row>
    <row r="931" spans="25:60" ht="12.75" customHeight="1">
      <c r="Y931" s="94"/>
      <c r="AL931" s="95"/>
      <c r="AU931" s="94"/>
      <c r="BH931" s="95"/>
    </row>
    <row r="932" spans="25:60" ht="12.75" customHeight="1">
      <c r="Y932" s="94"/>
      <c r="AL932" s="95"/>
      <c r="AU932" s="94"/>
      <c r="BH932" s="95"/>
    </row>
    <row r="933" spans="25:60" ht="12.75" customHeight="1">
      <c r="Y933" s="94"/>
      <c r="AL933" s="95"/>
      <c r="AU933" s="94"/>
      <c r="BH933" s="95"/>
    </row>
    <row r="934" spans="25:60" ht="12.75" customHeight="1">
      <c r="Y934" s="94"/>
      <c r="AL934" s="95"/>
      <c r="AU934" s="94"/>
      <c r="BH934" s="95"/>
    </row>
    <row r="935" spans="25:60" ht="12.75" customHeight="1">
      <c r="Y935" s="94"/>
      <c r="AL935" s="95"/>
      <c r="AU935" s="94"/>
      <c r="BH935" s="95"/>
    </row>
    <row r="936" spans="25:60" ht="12.75" customHeight="1">
      <c r="Y936" s="94"/>
      <c r="AL936" s="95"/>
      <c r="AU936" s="94"/>
      <c r="BH936" s="95"/>
    </row>
    <row r="937" spans="25:60" ht="12.75" customHeight="1">
      <c r="Y937" s="94"/>
      <c r="AL937" s="95"/>
      <c r="AU937" s="94"/>
      <c r="BH937" s="95"/>
    </row>
    <row r="938" spans="25:60" ht="12.75" customHeight="1">
      <c r="Y938" s="94"/>
      <c r="AL938" s="95"/>
      <c r="AU938" s="94"/>
      <c r="BH938" s="95"/>
    </row>
    <row r="939" spans="25:60" ht="12.75" customHeight="1">
      <c r="Y939" s="94"/>
      <c r="AL939" s="95"/>
      <c r="AU939" s="94"/>
      <c r="BH939" s="95"/>
    </row>
    <row r="940" spans="25:60" ht="12.75" customHeight="1">
      <c r="Y940" s="94"/>
      <c r="AL940" s="95"/>
      <c r="AU940" s="94"/>
      <c r="BH940" s="95"/>
    </row>
    <row r="941" spans="25:60" ht="12.75" customHeight="1">
      <c r="Y941" s="94"/>
      <c r="AL941" s="95"/>
      <c r="AU941" s="94"/>
      <c r="BH941" s="95"/>
    </row>
    <row r="942" spans="25:60" ht="12.75" customHeight="1">
      <c r="Y942" s="94"/>
      <c r="AL942" s="95"/>
      <c r="AU942" s="94"/>
      <c r="BH942" s="95"/>
    </row>
    <row r="943" spans="25:60" ht="12.75" customHeight="1">
      <c r="Y943" s="94"/>
      <c r="AL943" s="95"/>
      <c r="AU943" s="94"/>
      <c r="BH943" s="95"/>
    </row>
    <row r="944" spans="25:60" ht="12.75" customHeight="1">
      <c r="Y944" s="94"/>
      <c r="AL944" s="95"/>
      <c r="AU944" s="94"/>
      <c r="BH944" s="95"/>
    </row>
    <row r="945" spans="25:60" ht="12.75" customHeight="1">
      <c r="Y945" s="94"/>
      <c r="AL945" s="95"/>
      <c r="AU945" s="94"/>
      <c r="BH945" s="95"/>
    </row>
    <row r="946" spans="25:60" ht="12.75" customHeight="1">
      <c r="Y946" s="94"/>
      <c r="AL946" s="95"/>
      <c r="AU946" s="94"/>
      <c r="BH946" s="95"/>
    </row>
    <row r="947" spans="25:60" ht="12.75" customHeight="1">
      <c r="Y947" s="94"/>
      <c r="AL947" s="95"/>
      <c r="AU947" s="94"/>
      <c r="BH947" s="95"/>
    </row>
    <row r="948" spans="25:60" ht="12.75" customHeight="1">
      <c r="Y948" s="94"/>
      <c r="AL948" s="95"/>
      <c r="AU948" s="94"/>
      <c r="BH948" s="95"/>
    </row>
    <row r="949" spans="25:60" ht="12.75" customHeight="1">
      <c r="Y949" s="94"/>
      <c r="AL949" s="95"/>
      <c r="AU949" s="94"/>
      <c r="BH949" s="95"/>
    </row>
    <row r="950" spans="25:60" ht="12.75" customHeight="1">
      <c r="Y950" s="94"/>
      <c r="AL950" s="95"/>
      <c r="AU950" s="94"/>
      <c r="BH950" s="95"/>
    </row>
    <row r="951" spans="25:60" ht="12.75" customHeight="1">
      <c r="Y951" s="94"/>
      <c r="AL951" s="95"/>
      <c r="AU951" s="94"/>
      <c r="BH951" s="95"/>
    </row>
    <row r="952" spans="25:60" ht="12.75" customHeight="1">
      <c r="Y952" s="94"/>
      <c r="AL952" s="95"/>
      <c r="AU952" s="94"/>
      <c r="BH952" s="95"/>
    </row>
    <row r="953" spans="25:60" ht="12.75" customHeight="1">
      <c r="Y953" s="94"/>
      <c r="AL953" s="95"/>
      <c r="AU953" s="94"/>
      <c r="BH953" s="95"/>
    </row>
    <row r="954" spans="25:60" ht="12.75" customHeight="1">
      <c r="Y954" s="94"/>
      <c r="AL954" s="95"/>
      <c r="AU954" s="94"/>
      <c r="BH954" s="95"/>
    </row>
    <row r="955" spans="25:60" ht="12.75" customHeight="1">
      <c r="Y955" s="94"/>
      <c r="AL955" s="95"/>
      <c r="AU955" s="94"/>
      <c r="BH955" s="95"/>
    </row>
    <row r="956" spans="25:60" ht="12.75" customHeight="1">
      <c r="Y956" s="94"/>
      <c r="AL956" s="95"/>
      <c r="AU956" s="94"/>
      <c r="BH956" s="95"/>
    </row>
    <row r="957" spans="25:60" ht="12.75" customHeight="1">
      <c r="Y957" s="94"/>
      <c r="AL957" s="95"/>
      <c r="AU957" s="94"/>
      <c r="BH957" s="95"/>
    </row>
    <row r="958" spans="25:60" ht="12.75" customHeight="1">
      <c r="Y958" s="94"/>
      <c r="AL958" s="95"/>
      <c r="AU958" s="94"/>
      <c r="BH958" s="95"/>
    </row>
    <row r="959" spans="25:60" ht="12.75" customHeight="1">
      <c r="Y959" s="94"/>
      <c r="AL959" s="95"/>
      <c r="AU959" s="94"/>
      <c r="BH959" s="95"/>
    </row>
    <row r="960" spans="25:60" ht="12.75" customHeight="1">
      <c r="Y960" s="94"/>
      <c r="AL960" s="95"/>
      <c r="AU960" s="94"/>
      <c r="BH960" s="95"/>
    </row>
    <row r="961" spans="25:60" ht="12.75" customHeight="1">
      <c r="Y961" s="94"/>
      <c r="AL961" s="95"/>
      <c r="AU961" s="94"/>
      <c r="BH961" s="95"/>
    </row>
    <row r="962" spans="25:60" ht="12.75" customHeight="1">
      <c r="Y962" s="94"/>
      <c r="AL962" s="95"/>
      <c r="AU962" s="94"/>
      <c r="BH962" s="95"/>
    </row>
    <row r="963" spans="25:60" ht="12.75" customHeight="1">
      <c r="Y963" s="94"/>
      <c r="AL963" s="95"/>
      <c r="AU963" s="94"/>
      <c r="BH963" s="95"/>
    </row>
    <row r="964" spans="25:60" ht="12.75" customHeight="1">
      <c r="Y964" s="94"/>
      <c r="AL964" s="95"/>
      <c r="AU964" s="94"/>
      <c r="BH964" s="95"/>
    </row>
    <row r="965" spans="25:60" ht="12.75" customHeight="1">
      <c r="Y965" s="94"/>
      <c r="AL965" s="95"/>
      <c r="AU965" s="94"/>
      <c r="BH965" s="95"/>
    </row>
    <row r="966" spans="25:60" ht="12.75" customHeight="1">
      <c r="Y966" s="94"/>
      <c r="AL966" s="95"/>
      <c r="AU966" s="94"/>
      <c r="BH966" s="95"/>
    </row>
    <row r="967" spans="25:60" ht="12.75" customHeight="1">
      <c r="Y967" s="94"/>
      <c r="AL967" s="95"/>
      <c r="AU967" s="94"/>
      <c r="BH967" s="95"/>
    </row>
    <row r="968" spans="25:60" ht="12.75" customHeight="1">
      <c r="Y968" s="94"/>
      <c r="AL968" s="95"/>
      <c r="AU968" s="94"/>
      <c r="BH968" s="95"/>
    </row>
    <row r="969" spans="25:60" ht="12.75" customHeight="1">
      <c r="Y969" s="94"/>
      <c r="AL969" s="95"/>
      <c r="AU969" s="94"/>
      <c r="BH969" s="95"/>
    </row>
    <row r="970" spans="25:60" ht="12.75" customHeight="1">
      <c r="Y970" s="94"/>
      <c r="AL970" s="95"/>
      <c r="AU970" s="94"/>
      <c r="BH970" s="95"/>
    </row>
    <row r="971" spans="25:60" ht="12.75" customHeight="1">
      <c r="Y971" s="94"/>
      <c r="AL971" s="95"/>
      <c r="AU971" s="94"/>
      <c r="BH971" s="95"/>
    </row>
    <row r="972" spans="25:60" ht="12.75" customHeight="1">
      <c r="Y972" s="94"/>
      <c r="AL972" s="95"/>
      <c r="AU972" s="94"/>
      <c r="BH972" s="95"/>
    </row>
    <row r="973" spans="25:60" ht="12.75" customHeight="1">
      <c r="Y973" s="94"/>
      <c r="AL973" s="95"/>
      <c r="AU973" s="94"/>
      <c r="BH973" s="95"/>
    </row>
    <row r="974" spans="25:60" ht="12.75" customHeight="1">
      <c r="Y974" s="94"/>
      <c r="AL974" s="95"/>
      <c r="AU974" s="94"/>
      <c r="BH974" s="95"/>
    </row>
    <row r="975" spans="25:60" ht="12.75" customHeight="1">
      <c r="Y975" s="94"/>
      <c r="AL975" s="95"/>
      <c r="AU975" s="94"/>
      <c r="BH975" s="95"/>
    </row>
    <row r="976" spans="25:60" ht="12.75" customHeight="1">
      <c r="Y976" s="94"/>
      <c r="AL976" s="95"/>
      <c r="AU976" s="94"/>
      <c r="BH976" s="95"/>
    </row>
    <row r="977" spans="25:60" ht="12.75" customHeight="1">
      <c r="Y977" s="94"/>
      <c r="AL977" s="95"/>
      <c r="AU977" s="94"/>
      <c r="BH977" s="95"/>
    </row>
    <row r="978" spans="25:60" ht="12.75" customHeight="1">
      <c r="Y978" s="94"/>
      <c r="AL978" s="95"/>
      <c r="AU978" s="94"/>
      <c r="BH978" s="95"/>
    </row>
    <row r="979" spans="25:60" ht="12.75" customHeight="1">
      <c r="Y979" s="94"/>
      <c r="AL979" s="95"/>
      <c r="AU979" s="94"/>
      <c r="BH979" s="95"/>
    </row>
    <row r="980" spans="25:60" ht="12.75" customHeight="1">
      <c r="Y980" s="94"/>
      <c r="AL980" s="95"/>
      <c r="AU980" s="94"/>
      <c r="BH980" s="95"/>
    </row>
    <row r="981" spans="25:60" ht="12.75" customHeight="1">
      <c r="Y981" s="94"/>
      <c r="AL981" s="95"/>
      <c r="AU981" s="94"/>
      <c r="BH981" s="95"/>
    </row>
    <row r="982" spans="25:60" ht="12.75" customHeight="1">
      <c r="Y982" s="94"/>
      <c r="AL982" s="95"/>
      <c r="AU982" s="94"/>
      <c r="BH982" s="95"/>
    </row>
    <row r="983" spans="25:60" ht="12.75" customHeight="1">
      <c r="Y983" s="94"/>
      <c r="AL983" s="95"/>
      <c r="AU983" s="94"/>
      <c r="BH983" s="95"/>
    </row>
    <row r="984" spans="25:60" ht="12.75" customHeight="1">
      <c r="Y984" s="94"/>
      <c r="AL984" s="95"/>
      <c r="AU984" s="94"/>
      <c r="BH984" s="95"/>
    </row>
    <row r="985" spans="25:60" ht="12.75" customHeight="1">
      <c r="Y985" s="94"/>
      <c r="AL985" s="95"/>
      <c r="AU985" s="94"/>
      <c r="BH985" s="95"/>
    </row>
    <row r="986" spans="25:60" ht="12.75" customHeight="1">
      <c r="Y986" s="94"/>
      <c r="AL986" s="95"/>
      <c r="AU986" s="94"/>
      <c r="BH986" s="95"/>
    </row>
    <row r="987" spans="25:60" ht="12.75" customHeight="1">
      <c r="Y987" s="94"/>
      <c r="AL987" s="95"/>
      <c r="AU987" s="94"/>
      <c r="BH987" s="95"/>
    </row>
    <row r="988" spans="25:60" ht="12.75" customHeight="1">
      <c r="Y988" s="94"/>
      <c r="AL988" s="95"/>
      <c r="AU988" s="94"/>
      <c r="BH988" s="95"/>
    </row>
    <row r="989" spans="25:60" ht="12.75" customHeight="1">
      <c r="Y989" s="94"/>
      <c r="AL989" s="95"/>
      <c r="AU989" s="94"/>
      <c r="BH989" s="95"/>
    </row>
    <row r="990" spans="25:60" ht="12.75" customHeight="1">
      <c r="Y990" s="94"/>
      <c r="AL990" s="95"/>
      <c r="AU990" s="94"/>
      <c r="BH990" s="95"/>
    </row>
    <row r="991" spans="25:60" ht="12.75" customHeight="1">
      <c r="Y991" s="94"/>
      <c r="AL991" s="95"/>
      <c r="AU991" s="94"/>
      <c r="BH991" s="95"/>
    </row>
    <row r="992" spans="25:60" ht="12.75" customHeight="1">
      <c r="Y992" s="94"/>
      <c r="AL992" s="95"/>
      <c r="AU992" s="94"/>
      <c r="BH992" s="95"/>
    </row>
    <row r="993" spans="25:60" ht="12.75" customHeight="1">
      <c r="Y993" s="94"/>
      <c r="AL993" s="95"/>
      <c r="AU993" s="94"/>
      <c r="BH993" s="95"/>
    </row>
  </sheetData>
  <mergeCells count="965">
    <mergeCell ref="B2:M2"/>
    <mergeCell ref="R2:BL2"/>
    <mergeCell ref="X11:AS11"/>
    <mergeCell ref="B12:M12"/>
    <mergeCell ref="B13:M13"/>
    <mergeCell ref="W13:AS13"/>
    <mergeCell ref="X14:AR14"/>
    <mergeCell ref="X16:AT16"/>
    <mergeCell ref="N18:R18"/>
    <mergeCell ref="S18:V18"/>
    <mergeCell ref="W18:Z18"/>
    <mergeCell ref="AA18:AE18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M18:M20"/>
    <mergeCell ref="AW4:BH5"/>
    <mergeCell ref="B10:M11"/>
    <mergeCell ref="AU26:AY26"/>
    <mergeCell ref="Q28:X28"/>
    <mergeCell ref="Z28:AT28"/>
    <mergeCell ref="AV28:BP28"/>
    <mergeCell ref="AB29:AI29"/>
    <mergeCell ref="AX29:BE29"/>
    <mergeCell ref="BQ29:BR29"/>
    <mergeCell ref="AD30:AI30"/>
    <mergeCell ref="AZ30:BE30"/>
    <mergeCell ref="BQ30:BR30"/>
    <mergeCell ref="BQ31:BR31"/>
    <mergeCell ref="A34:BR34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AV35:AW35"/>
    <mergeCell ref="AX35:AY35"/>
    <mergeCell ref="AZ35:BA35"/>
    <mergeCell ref="BB35:BC35"/>
    <mergeCell ref="BD35:BE35"/>
    <mergeCell ref="BF35:BG35"/>
    <mergeCell ref="BI35:BJ35"/>
    <mergeCell ref="BK35:BL35"/>
    <mergeCell ref="BM35:BN35"/>
    <mergeCell ref="BO35:BP35"/>
    <mergeCell ref="BQ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A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A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C62:N62"/>
    <mergeCell ref="O62:P62"/>
    <mergeCell ref="Q62:R62"/>
    <mergeCell ref="S62:T62"/>
    <mergeCell ref="U62:V62"/>
    <mergeCell ref="W62:X62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AV62:AW62"/>
    <mergeCell ref="AX62:AY62"/>
    <mergeCell ref="AZ62:BA62"/>
    <mergeCell ref="BB62:BC62"/>
    <mergeCell ref="BD62:BE62"/>
    <mergeCell ref="BF62:BG62"/>
    <mergeCell ref="BI62:BJ62"/>
    <mergeCell ref="BK62:BL62"/>
    <mergeCell ref="BM62:BN62"/>
    <mergeCell ref="BO62:BP62"/>
    <mergeCell ref="BQ62:BR62"/>
    <mergeCell ref="A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C66:N66"/>
    <mergeCell ref="O66:P66"/>
    <mergeCell ref="Q66:R66"/>
    <mergeCell ref="S66:T66"/>
    <mergeCell ref="U66:V66"/>
    <mergeCell ref="W66:X66"/>
    <mergeCell ref="Z66:AA66"/>
    <mergeCell ref="AB66:AC66"/>
    <mergeCell ref="AD66:AE66"/>
    <mergeCell ref="AF66:AG66"/>
    <mergeCell ref="AH66:AI66"/>
    <mergeCell ref="AJ66:AK66"/>
    <mergeCell ref="AM66:AN66"/>
    <mergeCell ref="AO66:AP66"/>
    <mergeCell ref="AQ66:AR66"/>
    <mergeCell ref="AS66:AT66"/>
    <mergeCell ref="AV66:AW66"/>
    <mergeCell ref="AX66:AY66"/>
    <mergeCell ref="AZ66:BA66"/>
    <mergeCell ref="BB66:BC66"/>
    <mergeCell ref="BD66:BE66"/>
    <mergeCell ref="BF66:BG66"/>
    <mergeCell ref="BI66:BJ66"/>
    <mergeCell ref="BK66:BL66"/>
    <mergeCell ref="BM66:BN66"/>
    <mergeCell ref="BO66:BP66"/>
    <mergeCell ref="BQ66:BR66"/>
    <mergeCell ref="A67:BR67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M68:AN68"/>
    <mergeCell ref="AO68:AP68"/>
    <mergeCell ref="AQ68:AR68"/>
    <mergeCell ref="AS68:AT68"/>
    <mergeCell ref="AV68:AW68"/>
    <mergeCell ref="AX68:AY68"/>
    <mergeCell ref="AZ68:BA68"/>
    <mergeCell ref="BQ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AO69:AP69"/>
    <mergeCell ref="AQ69:AR69"/>
    <mergeCell ref="AS69:AT69"/>
    <mergeCell ref="BK69:BL69"/>
    <mergeCell ref="BM69:BN69"/>
    <mergeCell ref="BB68:BC68"/>
    <mergeCell ref="BD68:BE68"/>
    <mergeCell ref="BF68:BG68"/>
    <mergeCell ref="BI68:BJ68"/>
    <mergeCell ref="BK68:BL68"/>
    <mergeCell ref="BM68:BN68"/>
    <mergeCell ref="BO68:BP68"/>
    <mergeCell ref="BO69:BP69"/>
    <mergeCell ref="BQ69:BR69"/>
    <mergeCell ref="W70:AJ70"/>
    <mergeCell ref="BA70:BL70"/>
    <mergeCell ref="B72:U72"/>
    <mergeCell ref="AD72:BP72"/>
    <mergeCell ref="AD73:BS73"/>
    <mergeCell ref="AE75:BI75"/>
    <mergeCell ref="A28:A33"/>
    <mergeCell ref="B28:B33"/>
    <mergeCell ref="AU29:AU33"/>
    <mergeCell ref="AD31:AE33"/>
    <mergeCell ref="AF31:AG33"/>
    <mergeCell ref="AH31:AI33"/>
    <mergeCell ref="AZ31:BA33"/>
    <mergeCell ref="BB31:BC33"/>
    <mergeCell ref="BD31:BE33"/>
    <mergeCell ref="AV69:AW69"/>
    <mergeCell ref="AX69:AY69"/>
    <mergeCell ref="AZ69:BA69"/>
    <mergeCell ref="BB69:BC69"/>
    <mergeCell ref="BD69:BE69"/>
    <mergeCell ref="BF69:BG69"/>
    <mergeCell ref="BI69:BJ69"/>
    <mergeCell ref="M23:M24"/>
    <mergeCell ref="N23:N24"/>
    <mergeCell ref="O23:O24"/>
    <mergeCell ref="O28:O33"/>
    <mergeCell ref="P23:P24"/>
    <mergeCell ref="P28:P33"/>
    <mergeCell ref="Q23:Q24"/>
    <mergeCell ref="R23:R24"/>
    <mergeCell ref="S23:S24"/>
    <mergeCell ref="Q29:R33"/>
    <mergeCell ref="C28:N33"/>
    <mergeCell ref="S26:Y26"/>
    <mergeCell ref="T23:T24"/>
    <mergeCell ref="U23:U24"/>
    <mergeCell ref="V23:V24"/>
    <mergeCell ref="W23:W24"/>
    <mergeCell ref="X23:X24"/>
    <mergeCell ref="Y23:Y24"/>
    <mergeCell ref="Y29:Y33"/>
    <mergeCell ref="Z23:Z24"/>
    <mergeCell ref="AA23:AA24"/>
    <mergeCell ref="S29:T33"/>
    <mergeCell ref="U29:V33"/>
    <mergeCell ref="W29:X33"/>
    <mergeCell ref="AB23:AB24"/>
    <mergeCell ref="AC23:AC24"/>
    <mergeCell ref="AD23:AD24"/>
    <mergeCell ref="AF23:AF24"/>
    <mergeCell ref="AG23:AG24"/>
    <mergeCell ref="AH23:AH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Y23:AY24"/>
    <mergeCell ref="AZ23:AZ24"/>
    <mergeCell ref="BA23:BA24"/>
    <mergeCell ref="BB23:BB24"/>
    <mergeCell ref="BC23:BC24"/>
    <mergeCell ref="BD23:BD24"/>
    <mergeCell ref="BF23:BF24"/>
    <mergeCell ref="BG23:BG24"/>
    <mergeCell ref="BH23:BH24"/>
    <mergeCell ref="BI23:BI24"/>
    <mergeCell ref="BJ23:BJ24"/>
    <mergeCell ref="BK23:BK24"/>
    <mergeCell ref="BL23:BL24"/>
    <mergeCell ref="BM23:BM24"/>
    <mergeCell ref="Z29:AA33"/>
    <mergeCell ref="AJ29:AK33"/>
    <mergeCell ref="AV29:AW33"/>
    <mergeCell ref="BF29:BG33"/>
    <mergeCell ref="AM29:AN33"/>
    <mergeCell ref="AO29:AP33"/>
    <mergeCell ref="BI29:BJ33"/>
    <mergeCell ref="BK29:BL33"/>
    <mergeCell ref="AQ29:AT30"/>
    <mergeCell ref="BM29:BP30"/>
    <mergeCell ref="AQ31:AR33"/>
    <mergeCell ref="AS31:AT33"/>
    <mergeCell ref="BM31:BN33"/>
    <mergeCell ref="BO31:BP33"/>
    <mergeCell ref="AB30:AC33"/>
    <mergeCell ref="AX30:AY3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2013-04-18T09:11:00Z</dcterms:created>
  <dcterms:modified xsi:type="dcterms:W3CDTF">2024-09-06T06:19:15Z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9F6614725699495297FB666EABAC1278_12</vt:lpwstr>
  </property>
  <property fmtid="{D5CDD505-2E9C-101B-9397-08002B2CF9AE}" pid="3" name="KSOProductBuildVer">
    <vt:lpwstr>1049-12.2.0.17545</vt:lpwstr>
  </property>
</Properties>
</file>