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8055"/>
  </bookViews>
  <sheets>
    <sheet name="бакалавр" sheetId="2" r:id="rId1"/>
  </sheets>
  <definedNames>
    <definedName name="_xlnm.Print_Titles" localSheetId="0">бакалавр!$6:$8</definedName>
    <definedName name="_xlnm.Print_Area" localSheetId="0">бакалавр!$A$1:$N$76</definedName>
  </definedNames>
  <calcPr calcId="125725"/>
</workbook>
</file>

<file path=xl/calcChain.xml><?xml version="1.0" encoding="utf-8"?>
<calcChain xmlns="http://schemas.openxmlformats.org/spreadsheetml/2006/main">
  <c r="N11" i="2"/>
  <c r="M11"/>
  <c r="L11"/>
  <c r="K11"/>
  <c r="I11"/>
  <c r="I12"/>
  <c r="I13"/>
  <c r="I14"/>
  <c r="I15"/>
  <c r="H11"/>
  <c r="H12"/>
  <c r="H13"/>
  <c r="H14"/>
  <c r="H15"/>
  <c r="G11"/>
  <c r="G12"/>
  <c r="G13"/>
  <c r="G14"/>
  <c r="G15"/>
  <c r="F11"/>
  <c r="F12"/>
  <c r="F13"/>
  <c r="F14"/>
  <c r="F15"/>
  <c r="K16"/>
  <c r="L16" s="1"/>
  <c r="K17"/>
  <c r="L17" s="1"/>
  <c r="K18"/>
  <c r="L18" s="1"/>
  <c r="N18" s="1"/>
  <c r="K20"/>
  <c r="L20" s="1"/>
  <c r="K22"/>
  <c r="L22" s="1"/>
  <c r="K23"/>
  <c r="L23" s="1"/>
  <c r="K24"/>
  <c r="L24" s="1"/>
  <c r="K25"/>
  <c r="L25" s="1"/>
  <c r="K26"/>
  <c r="L26" s="1"/>
  <c r="K29"/>
  <c r="L29" s="1"/>
  <c r="N29" s="1"/>
  <c r="K30"/>
  <c r="L30" s="1"/>
  <c r="K31"/>
  <c r="L31" s="1"/>
  <c r="M31" s="1"/>
  <c r="K33"/>
  <c r="L33" s="1"/>
  <c r="K34"/>
  <c r="L34" s="1"/>
  <c r="K35"/>
  <c r="L35" s="1"/>
  <c r="K36"/>
  <c r="L36" s="1"/>
  <c r="K37"/>
  <c r="L37" s="1"/>
  <c r="K39"/>
  <c r="L39" s="1"/>
  <c r="K40"/>
  <c r="L40" s="1"/>
  <c r="K42"/>
  <c r="L42" s="1"/>
  <c r="K43"/>
  <c r="L43" s="1"/>
  <c r="K44"/>
  <c r="L44" s="1"/>
  <c r="K46"/>
  <c r="L46" s="1"/>
  <c r="K47"/>
  <c r="L47" s="1"/>
  <c r="K48"/>
  <c r="L48" s="1"/>
  <c r="K49"/>
  <c r="L49" s="1"/>
  <c r="M49" s="1"/>
  <c r="K50"/>
  <c r="L50" s="1"/>
  <c r="K51"/>
  <c r="L51" s="1"/>
  <c r="K52"/>
  <c r="L52" s="1"/>
  <c r="K53"/>
  <c r="L53" s="1"/>
  <c r="M53" s="1"/>
  <c r="K54"/>
  <c r="L54" s="1"/>
  <c r="K55"/>
  <c r="L55" s="1"/>
  <c r="K57"/>
  <c r="L57" s="1"/>
  <c r="K58"/>
  <c r="L58" s="1"/>
  <c r="M58" s="1"/>
  <c r="K59"/>
  <c r="L59" s="1"/>
  <c r="K60"/>
  <c r="L60" s="1"/>
  <c r="K61"/>
  <c r="L61" s="1"/>
  <c r="K62"/>
  <c r="L62" s="1"/>
  <c r="M62" s="1"/>
  <c r="K64"/>
  <c r="L64" s="1"/>
  <c r="K65"/>
  <c r="L65" s="1"/>
  <c r="K66"/>
  <c r="L66" s="1"/>
  <c r="K67"/>
  <c r="L67" s="1"/>
  <c r="M67" s="1"/>
  <c r="K10"/>
  <c r="L10" s="1"/>
  <c r="F10"/>
  <c r="G10" s="1"/>
  <c r="I10" s="1"/>
  <c r="F16"/>
  <c r="G16" s="1"/>
  <c r="I16" s="1"/>
  <c r="F17"/>
  <c r="G17" s="1"/>
  <c r="F18"/>
  <c r="G18" s="1"/>
  <c r="I18" s="1"/>
  <c r="F19"/>
  <c r="G19" s="1"/>
  <c r="I19" s="1"/>
  <c r="F20"/>
  <c r="G20" s="1"/>
  <c r="F22"/>
  <c r="G22" s="1"/>
  <c r="I22" s="1"/>
  <c r="F23"/>
  <c r="G23" s="1"/>
  <c r="I23" s="1"/>
  <c r="F24"/>
  <c r="G24" s="1"/>
  <c r="F44"/>
  <c r="G44" s="1"/>
  <c r="I44" s="1"/>
  <c r="F28"/>
  <c r="G28" s="1"/>
  <c r="F29"/>
  <c r="G29" s="1"/>
  <c r="I29" s="1"/>
  <c r="F30"/>
  <c r="G30" s="1"/>
  <c r="I30" s="1"/>
  <c r="F31"/>
  <c r="G31" s="1"/>
  <c r="H31" s="1"/>
  <c r="F33"/>
  <c r="G33" s="1"/>
  <c r="H33" s="1"/>
  <c r="F34"/>
  <c r="G34" s="1"/>
  <c r="I34" s="1"/>
  <c r="F35"/>
  <c r="G35" s="1"/>
  <c r="F36"/>
  <c r="G36" s="1"/>
  <c r="F37"/>
  <c r="G37" s="1"/>
  <c r="I37" s="1"/>
  <c r="F39"/>
  <c r="G39" s="1"/>
  <c r="F40"/>
  <c r="G40" s="1"/>
  <c r="I40" s="1"/>
  <c r="F42"/>
  <c r="G42" s="1"/>
  <c r="I42" s="1"/>
  <c r="F43"/>
  <c r="G43" s="1"/>
  <c r="F46"/>
  <c r="G46" s="1"/>
  <c r="I46" s="1"/>
  <c r="F47"/>
  <c r="G47" s="1"/>
  <c r="F48"/>
  <c r="G48" s="1"/>
  <c r="F49"/>
  <c r="G49" s="1"/>
  <c r="I49" s="1"/>
  <c r="F50"/>
  <c r="G50" s="1"/>
  <c r="I50" s="1"/>
  <c r="F51"/>
  <c r="G51" s="1"/>
  <c r="F52"/>
  <c r="G52" s="1"/>
  <c r="F53"/>
  <c r="G53" s="1"/>
  <c r="I53" s="1"/>
  <c r="F54"/>
  <c r="G54" s="1"/>
  <c r="I54" s="1"/>
  <c r="F55"/>
  <c r="G55" s="1"/>
  <c r="F25"/>
  <c r="G25" s="1"/>
  <c r="H25" s="1"/>
  <c r="F26"/>
  <c r="G26" s="1"/>
  <c r="I26" s="1"/>
  <c r="F57"/>
  <c r="G57" s="1"/>
  <c r="F58"/>
  <c r="G58" s="1"/>
  <c r="F59"/>
  <c r="G59" s="1"/>
  <c r="I59" s="1"/>
  <c r="F60"/>
  <c r="G60" s="1"/>
  <c r="H60" s="1"/>
  <c r="F61"/>
  <c r="G61" s="1"/>
  <c r="F62"/>
  <c r="G62" s="1"/>
  <c r="F64"/>
  <c r="G64" s="1"/>
  <c r="I64" s="1"/>
  <c r="F65"/>
  <c r="G65" s="1"/>
  <c r="F66"/>
  <c r="G66" s="1"/>
  <c r="F67"/>
  <c r="G67" s="1"/>
  <c r="I67" s="1"/>
  <c r="I31" l="1"/>
  <c r="N31"/>
  <c r="N42"/>
  <c r="M42"/>
  <c r="N35"/>
  <c r="M35"/>
  <c r="N64"/>
  <c r="M64"/>
  <c r="N59"/>
  <c r="M59"/>
  <c r="N54"/>
  <c r="M54"/>
  <c r="N50"/>
  <c r="M50"/>
  <c r="N46"/>
  <c r="M46"/>
  <c r="N36"/>
  <c r="M36"/>
  <c r="N65"/>
  <c r="M65"/>
  <c r="N60"/>
  <c r="M60"/>
  <c r="N55"/>
  <c r="M55"/>
  <c r="N51"/>
  <c r="M51"/>
  <c r="N47"/>
  <c r="M47"/>
  <c r="M43"/>
  <c r="N43"/>
  <c r="N40"/>
  <c r="M40"/>
  <c r="M37"/>
  <c r="N37"/>
  <c r="M33"/>
  <c r="N33"/>
  <c r="M66"/>
  <c r="N66"/>
  <c r="M61"/>
  <c r="N61"/>
  <c r="M57"/>
  <c r="N57"/>
  <c r="M52"/>
  <c r="N52"/>
  <c r="M48"/>
  <c r="N48"/>
  <c r="M39"/>
  <c r="N39"/>
  <c r="M34"/>
  <c r="N34"/>
  <c r="N67"/>
  <c r="N62"/>
  <c r="N58"/>
  <c r="N53"/>
  <c r="N49"/>
  <c r="M44"/>
  <c r="N44"/>
  <c r="M30"/>
  <c r="N30"/>
  <c r="M29"/>
  <c r="M26"/>
  <c r="N26"/>
  <c r="M25"/>
  <c r="N25"/>
  <c r="N24"/>
  <c r="M24"/>
  <c r="M23"/>
  <c r="N23"/>
  <c r="N22"/>
  <c r="M22"/>
  <c r="M20"/>
  <c r="N20"/>
  <c r="M16"/>
  <c r="N16"/>
  <c r="M18"/>
  <c r="N17"/>
  <c r="M17"/>
  <c r="M10"/>
  <c r="N10"/>
  <c r="H65"/>
  <c r="I65"/>
  <c r="I61"/>
  <c r="H61"/>
  <c r="I57"/>
  <c r="H57"/>
  <c r="I55"/>
  <c r="H55"/>
  <c r="I51"/>
  <c r="H51"/>
  <c r="I47"/>
  <c r="H47"/>
  <c r="I43"/>
  <c r="H43"/>
  <c r="I39"/>
  <c r="H39"/>
  <c r="I35"/>
  <c r="H35"/>
  <c r="I24"/>
  <c r="H24"/>
  <c r="I20"/>
  <c r="H20"/>
  <c r="I66"/>
  <c r="H66"/>
  <c r="I62"/>
  <c r="H62"/>
  <c r="I58"/>
  <c r="H58"/>
  <c r="I52"/>
  <c r="H52"/>
  <c r="I48"/>
  <c r="H48"/>
  <c r="I36"/>
  <c r="H36"/>
  <c r="I28"/>
  <c r="H28"/>
  <c r="I17"/>
  <c r="H17"/>
  <c r="H67"/>
  <c r="H59"/>
  <c r="H53"/>
  <c r="H49"/>
  <c r="H42"/>
  <c r="H37"/>
  <c r="H29"/>
  <c r="H44"/>
  <c r="H18"/>
  <c r="I25"/>
  <c r="I33"/>
  <c r="H64"/>
  <c r="H26"/>
  <c r="H50"/>
  <c r="H46"/>
  <c r="H40"/>
  <c r="H34"/>
  <c r="H30"/>
  <c r="H23"/>
  <c r="H19"/>
  <c r="H16"/>
  <c r="H10"/>
  <c r="I60"/>
  <c r="H22"/>
  <c r="H54"/>
</calcChain>
</file>

<file path=xl/sharedStrings.xml><?xml version="1.0" encoding="utf-8"?>
<sst xmlns="http://schemas.openxmlformats.org/spreadsheetml/2006/main" count="186" uniqueCount="130">
  <si>
    <t>Психологія</t>
  </si>
  <si>
    <t>Хімія</t>
  </si>
  <si>
    <t>Туризм</t>
  </si>
  <si>
    <t>Біологія</t>
  </si>
  <si>
    <t>Журналістика</t>
  </si>
  <si>
    <t>Дошкільна освіта</t>
  </si>
  <si>
    <t>Початкова освіта</t>
  </si>
  <si>
    <t>Менеджмент</t>
  </si>
  <si>
    <t>Культурологія</t>
  </si>
  <si>
    <t>Хореографія</t>
  </si>
  <si>
    <t>Музичне мистецтво</t>
  </si>
  <si>
    <t>Готельно-ресторанна справа</t>
  </si>
  <si>
    <t>-</t>
  </si>
  <si>
    <t>Підприємництво, торгівля та біржова діяльність</t>
  </si>
  <si>
    <t xml:space="preserve">Спеціальна освіта </t>
  </si>
  <si>
    <t>Фізична культура і спорт</t>
  </si>
  <si>
    <t>Право</t>
  </si>
  <si>
    <t>Образотворче мистецтво, декоративне мистецтво, реставрація</t>
  </si>
  <si>
    <t>Історія та археологія</t>
  </si>
  <si>
    <t>Екологія</t>
  </si>
  <si>
    <t>Інженерія програмного забезпечення</t>
  </si>
  <si>
    <t>Соціологія</t>
  </si>
  <si>
    <t>Фінанси, банківська справа та страхування</t>
  </si>
  <si>
    <t>Міжнародні економічні відносини</t>
  </si>
  <si>
    <t>Комп'ютерні науки</t>
  </si>
  <si>
    <t>Фізична терапія, ерготерапія</t>
  </si>
  <si>
    <t>Фармація, промислова фармація</t>
  </si>
  <si>
    <t>Географія</t>
  </si>
  <si>
    <t>Міжнародне право</t>
  </si>
  <si>
    <t>Соціальна робота</t>
  </si>
  <si>
    <t>Середня освіта (Географія)</t>
  </si>
  <si>
    <t>Середня освіта (Біологія та здоров`я людини)</t>
  </si>
  <si>
    <t>Інформаційні системи та технології</t>
  </si>
  <si>
    <t xml:space="preserve">Економіка </t>
  </si>
  <si>
    <t>Денна форма навчання</t>
  </si>
  <si>
    <t>Заочна форма навчання</t>
  </si>
  <si>
    <t>% п/п</t>
  </si>
  <si>
    <t>ЗАТВЕРДЖЕНО</t>
  </si>
  <si>
    <t>Наказ ректора університету</t>
  </si>
  <si>
    <t>від _________ 2021 №_________</t>
  </si>
  <si>
    <t>Середня освіта (хімія)</t>
  </si>
  <si>
    <t>Середня освіта (українська мова і література)</t>
  </si>
  <si>
    <t>Середня освіта (мова і література англійська)</t>
  </si>
  <si>
    <t>Середня освіта (історія)</t>
  </si>
  <si>
    <t>Середня освіта (математика)</t>
  </si>
  <si>
    <t xml:space="preserve">Середня освіта (фізика) </t>
  </si>
  <si>
    <t>Середня освіта (інформатика)</t>
  </si>
  <si>
    <t>Середня освіта (трудове навчання та технології)</t>
  </si>
  <si>
    <t>Середня освіта (фізична культура)</t>
  </si>
  <si>
    <t>Філологія (українська мова та література)</t>
  </si>
  <si>
    <t>Філологія (германські мови та літератури (переклад включно)</t>
  </si>
  <si>
    <t>Проректор з навчальної та науково-педагогічної роботи                                                        _________________                                Дар'я Мальчикова</t>
  </si>
  <si>
    <t>Додаток 2</t>
  </si>
  <si>
    <t>Спеціальність МОН</t>
  </si>
  <si>
    <t>Спеціалізація МОН</t>
  </si>
  <si>
    <t>Освітня програма</t>
  </si>
  <si>
    <t>012 Дошкільна освіта</t>
  </si>
  <si>
    <t>013 Початкова освіта</t>
  </si>
  <si>
    <t>014 Середня освіта</t>
  </si>
  <si>
    <t>014.01 Українська мова і література</t>
  </si>
  <si>
    <t>014.02 Мова і література</t>
  </si>
  <si>
    <t>014.03 Історія</t>
  </si>
  <si>
    <t>014.04 Математика</t>
  </si>
  <si>
    <t>014.05 Біологія та здоров'я людини</t>
  </si>
  <si>
    <t>014.06 Хімія</t>
  </si>
  <si>
    <t>014.07 Географія</t>
  </si>
  <si>
    <t>014.08 Фізика</t>
  </si>
  <si>
    <t>014.09 Інформатика</t>
  </si>
  <si>
    <t>014.10 Трудове навчання та технології</t>
  </si>
  <si>
    <t>014.11 Фізична культура</t>
  </si>
  <si>
    <t>016 Спеціальна освіта</t>
  </si>
  <si>
    <t>017 Фізична культура і спорт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</si>
  <si>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</si>
  <si>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</si>
  <si>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</si>
  <si>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032 Історія та археологія</t>
  </si>
  <si>
    <t>034 Культурологія</t>
  </si>
  <si>
    <t>035 Філологія</t>
  </si>
  <si>
    <t>035.01 українська мова та література</t>
  </si>
  <si>
    <t>035.04 германські мови та літератури (переклад включно)</t>
  </si>
  <si>
    <t>035.10 прикладна лінгвістика</t>
  </si>
  <si>
    <t xml:space="preserve">051 Економіка </t>
  </si>
  <si>
    <t>053 Психологія</t>
  </si>
  <si>
    <t>054 Соціологія</t>
  </si>
  <si>
    <t>061 Журналістика</t>
  </si>
  <si>
    <t>072 Фінанси, банківська справа та страхування</t>
  </si>
  <si>
    <t>073 Менеджмент</t>
  </si>
  <si>
    <t>076 Підприємництво, торгівля та біржова діяльність</t>
  </si>
  <si>
    <t>081 Право</t>
  </si>
  <si>
    <t>091 Біологія</t>
  </si>
  <si>
    <t>101 Екологія</t>
  </si>
  <si>
    <t>102 Хімія</t>
  </si>
  <si>
    <t>106 Географія</t>
  </si>
  <si>
    <t>121 Інженерія програмного забезпечення</t>
  </si>
  <si>
    <t>122 Комп'ютерні науки</t>
  </si>
  <si>
    <t>126 Інформаційні системи та технології</t>
  </si>
  <si>
    <t>226 Фармація, промислова фармація</t>
  </si>
  <si>
    <t>227 Фізична терапія, ерготерапія</t>
  </si>
  <si>
    <t>231 Соціальна робота</t>
  </si>
  <si>
    <t>241 Готельно-ресторанна справа</t>
  </si>
  <si>
    <t>242 Туризм</t>
  </si>
  <si>
    <t>292 Міжнародні економічні відносини</t>
  </si>
  <si>
    <t>293 Міжнародне право</t>
  </si>
  <si>
    <t>Вартість навчання на 3-му курсі в 2021-2022 навчальному році за спеціальностями ступеня вищої освіти "бакалавр"</t>
  </si>
  <si>
    <t xml:space="preserve">3 курс </t>
  </si>
  <si>
    <t>з 2021-2022 н.р. (з індексом інфляції 5,0%) (за один рік)</t>
  </si>
  <si>
    <t>з 2021-2022 н.р. (з індексом інфляції 5,0%) (за весь період навчання)</t>
  </si>
  <si>
    <t>Індекс інфляції 5,0% (за два роки)</t>
  </si>
  <si>
    <t>2019-2020 рік вступу (за один рік)</t>
  </si>
  <si>
    <t>з 2020-2021 н.р. (з індексом інфляції 4,1%) (за один рік)</t>
  </si>
  <si>
    <t>ФАКУЛЬТЕТ УКРАЇНСЬКОЇ Й ІНОЗЕМНОЇ ФІЛОЛОГІЇ ТА ЖУРНАЛІСТИКИ</t>
  </si>
  <si>
    <t>ФАКУЛЬТЕТ ПСИХОЛОГІЇ, ІСТОРІЇ ТА СОЦІОЛОГІЇ</t>
  </si>
  <si>
    <t>МЕДИЧНИЙ ФАКУЛЬТЕТ</t>
  </si>
  <si>
    <t>ФАКУЛЬТЕТ БІОЛОГІЇ, ГЕОГРАФІЇ ТА ЕКОЛОГІЇ</t>
  </si>
  <si>
    <t>ФАКУЛЬТЕТ ФІЗИЧНОГО ВИХОВАННЯ ТА СПОРТУ</t>
  </si>
  <si>
    <t>ПЕДАГОГІЧНИЙ ФАКУЛЬТЕТ</t>
  </si>
  <si>
    <t>ФАКУЛЬТЕТ БІЗНЕСУ І ПРАВА</t>
  </si>
  <si>
    <t>ФАКУЛЬТЕТ КОМП'ЮТЕРНИХ НАУК, ФІЗИКИ ТА МАТЕМАТИКИ</t>
  </si>
  <si>
    <t>ФАКУЛЬТЕТ КУЛЬТУРИ І МИСТЕЦТВ</t>
  </si>
  <si>
    <t>Проректор з фінансово-господарської та науково-педагогічної роботи                                                                                      _________________                                 Максим Вінник</t>
  </si>
  <si>
    <t>Головний бухгалтер                                                                                                                                                                  _________________                                     Ірина Попова</t>
  </si>
  <si>
    <t>Керівник навчального відділу                                                                                                                                                   _________________                                  Вікторія Яценко</t>
  </si>
  <si>
    <t>Філологія (прикладна    лінгвістика )</t>
  </si>
  <si>
    <t>В.о. відповідального секретаря приймальної комісії                                                                                                                 _________________                          Катерина Мельникова</t>
  </si>
  <si>
    <t>035.041 германські мови та літератури (переклад включно), перша - англійська</t>
  </si>
  <si>
    <t>Начальник планового відділу                                                                                                                                                   _________________                                  Олена Глущенко</t>
  </si>
  <si>
    <t>Середня освіта (мова і література німецька)</t>
  </si>
  <si>
    <t>Середня освіта (мова і література французька)</t>
  </si>
  <si>
    <t>Середня освіта (мова і література іспанська)</t>
  </si>
  <si>
    <t>Середня освіта (мова і література російська)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</si>
</sst>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9"/>
      <name val="Times New Roman"/>
      <family val="1"/>
      <charset val="204"/>
    </font>
    <font>
      <b/>
      <sz val="14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2" borderId="0" xfId="1" applyFont="1" applyFill="1"/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/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right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3" fontId="5" fillId="2" borderId="18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3" fontId="5" fillId="2" borderId="15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16" xfId="1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/>
    </xf>
    <xf numFmtId="3" fontId="4" fillId="2" borderId="16" xfId="1" applyNumberFormat="1" applyFont="1" applyFill="1" applyBorder="1" applyAlignment="1">
      <alignment horizontal="center" vertical="center"/>
    </xf>
    <xf numFmtId="3" fontId="5" fillId="2" borderId="12" xfId="1" applyNumberFormat="1" applyFont="1" applyFill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center" vertical="center" wrapText="1"/>
    </xf>
    <xf numFmtId="3" fontId="5" fillId="2" borderId="14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/>
    <xf numFmtId="0" fontId="4" fillId="2" borderId="0" xfId="1" applyFont="1" applyFill="1" applyAlignment="1"/>
    <xf numFmtId="0" fontId="5" fillId="2" borderId="4" xfId="1" applyFont="1" applyFill="1" applyBorder="1" applyAlignment="1">
      <alignment horizontal="left" vertical="center" wrapText="1"/>
    </xf>
    <xf numFmtId="3" fontId="5" fillId="2" borderId="4" xfId="1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left" vertical="center" wrapText="1"/>
    </xf>
    <xf numFmtId="3" fontId="5" fillId="2" borderId="6" xfId="1" applyNumberFormat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3" fontId="5" fillId="2" borderId="17" xfId="1" applyNumberFormat="1" applyFont="1" applyFill="1" applyBorder="1" applyAlignment="1">
      <alignment horizontal="left" vertical="center" wrapText="1"/>
    </xf>
    <xf numFmtId="0" fontId="5" fillId="2" borderId="17" xfId="1" applyFont="1" applyFill="1" applyBorder="1" applyAlignment="1">
      <alignment horizontal="left" vertical="center" wrapText="1"/>
    </xf>
    <xf numFmtId="3" fontId="5" fillId="2" borderId="3" xfId="1" applyNumberFormat="1" applyFont="1" applyFill="1" applyBorder="1" applyAlignment="1">
      <alignment horizontal="left" vertical="center" wrapText="1"/>
    </xf>
    <xf numFmtId="3" fontId="5" fillId="2" borderId="5" xfId="1" applyNumberFormat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7" fillId="2" borderId="0" xfId="1" applyFont="1" applyFill="1" applyBorder="1"/>
    <xf numFmtId="0" fontId="4" fillId="2" borderId="4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3" fontId="4" fillId="2" borderId="1" xfId="1" applyNumberFormat="1" applyFont="1" applyFill="1" applyBorder="1" applyAlignment="1">
      <alignment horizontal="left" vertical="center" wrapText="1"/>
    </xf>
    <xf numFmtId="3" fontId="4" fillId="2" borderId="6" xfId="1" applyNumberFormat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left" vertical="center" wrapText="1"/>
    </xf>
    <xf numFmtId="3" fontId="5" fillId="2" borderId="0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 wrapText="1"/>
    </xf>
    <xf numFmtId="0" fontId="5" fillId="2" borderId="26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3" fontId="5" fillId="2" borderId="20" xfId="1" applyNumberFormat="1" applyFont="1" applyFill="1" applyBorder="1" applyAlignment="1">
      <alignment horizontal="center" vertical="center" wrapText="1"/>
    </xf>
    <xf numFmtId="3" fontId="5" fillId="2" borderId="21" xfId="1" applyNumberFormat="1" applyFont="1" applyFill="1" applyBorder="1" applyAlignment="1">
      <alignment horizontal="center" vertical="center" wrapText="1"/>
    </xf>
    <xf numFmtId="3" fontId="5" fillId="2" borderId="22" xfId="1" applyNumberFormat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right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бакалаври 2011-20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0"/>
  </sheetPr>
  <dimension ref="A1:V346"/>
  <sheetViews>
    <sheetView tabSelected="1" view="pageBreakPreview" zoomScale="55" zoomScaleNormal="100" zoomScaleSheetLayoutView="55" workbookViewId="0">
      <selection activeCell="L10" sqref="L10"/>
    </sheetView>
  </sheetViews>
  <sheetFormatPr defaultRowHeight="18.75" outlineLevelCol="1"/>
  <cols>
    <col min="1" max="1" width="5.140625" style="8" customWidth="1"/>
    <col min="2" max="2" width="23.5703125" style="41" customWidth="1"/>
    <col min="3" max="3" width="32.42578125" style="41" customWidth="1"/>
    <col min="4" max="4" width="41.28515625" style="41" customWidth="1"/>
    <col min="5" max="5" width="11.5703125" style="42" customWidth="1" outlineLevel="1"/>
    <col min="6" max="8" width="14.28515625" style="42" customWidth="1"/>
    <col min="9" max="9" width="11.7109375" style="42" customWidth="1"/>
    <col min="10" max="10" width="11.28515625" style="42" customWidth="1"/>
    <col min="11" max="13" width="14.28515625" style="42" customWidth="1"/>
    <col min="14" max="14" width="11.7109375" style="8" customWidth="1"/>
    <col min="15" max="16384" width="9.140625" style="42"/>
  </cols>
  <sheetData>
    <row r="1" spans="1:22">
      <c r="G1" s="2"/>
      <c r="H1" s="2"/>
      <c r="I1" s="2"/>
      <c r="J1" s="2"/>
      <c r="K1" s="22"/>
      <c r="L1" s="89" t="s">
        <v>52</v>
      </c>
      <c r="M1" s="89"/>
      <c r="N1" s="89"/>
      <c r="O1" s="43"/>
    </row>
    <row r="2" spans="1:22">
      <c r="G2" s="2"/>
      <c r="H2" s="2"/>
      <c r="I2" s="2"/>
      <c r="J2" s="2"/>
      <c r="K2" s="22"/>
      <c r="L2" s="89" t="s">
        <v>37</v>
      </c>
      <c r="M2" s="89"/>
      <c r="N2" s="89"/>
      <c r="O2" s="43"/>
    </row>
    <row r="3" spans="1:22">
      <c r="G3" s="89" t="s">
        <v>38</v>
      </c>
      <c r="H3" s="89"/>
      <c r="I3" s="89"/>
      <c r="J3" s="89"/>
      <c r="K3" s="89"/>
      <c r="L3" s="89"/>
      <c r="M3" s="89"/>
      <c r="N3" s="89"/>
      <c r="O3" s="43"/>
    </row>
    <row r="4" spans="1:22">
      <c r="G4" s="89" t="s">
        <v>39</v>
      </c>
      <c r="H4" s="89"/>
      <c r="I4" s="89"/>
      <c r="J4" s="89"/>
      <c r="K4" s="89"/>
      <c r="L4" s="89"/>
      <c r="M4" s="89"/>
      <c r="N4" s="89"/>
      <c r="O4" s="43"/>
    </row>
    <row r="5" spans="1:22" ht="45" customHeight="1" thickBot="1">
      <c r="A5" s="90" t="s">
        <v>103</v>
      </c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3"/>
      <c r="P5" s="3"/>
      <c r="Q5" s="3"/>
      <c r="R5" s="3"/>
      <c r="S5" s="4"/>
      <c r="T5" s="4"/>
      <c r="U5" s="4"/>
      <c r="V5" s="4"/>
    </row>
    <row r="6" spans="1:22" s="13" customFormat="1" ht="30" customHeight="1">
      <c r="A6" s="78" t="s">
        <v>36</v>
      </c>
      <c r="B6" s="76" t="s">
        <v>104</v>
      </c>
      <c r="C6" s="76"/>
      <c r="D6" s="77"/>
      <c r="E6" s="92" t="s">
        <v>34</v>
      </c>
      <c r="F6" s="93"/>
      <c r="G6" s="93"/>
      <c r="H6" s="93"/>
      <c r="I6" s="94"/>
      <c r="J6" s="92" t="s">
        <v>35</v>
      </c>
      <c r="K6" s="93"/>
      <c r="L6" s="93"/>
      <c r="M6" s="93"/>
      <c r="N6" s="94"/>
      <c r="O6" s="5"/>
      <c r="P6" s="5"/>
      <c r="Q6" s="5"/>
      <c r="R6" s="5"/>
    </row>
    <row r="7" spans="1:22" s="13" customFormat="1" ht="133.5" customHeight="1">
      <c r="A7" s="79"/>
      <c r="B7" s="23" t="s">
        <v>53</v>
      </c>
      <c r="C7" s="23" t="s">
        <v>54</v>
      </c>
      <c r="D7" s="24" t="s">
        <v>55</v>
      </c>
      <c r="E7" s="14" t="s">
        <v>108</v>
      </c>
      <c r="F7" s="1" t="s">
        <v>109</v>
      </c>
      <c r="G7" s="1" t="s">
        <v>105</v>
      </c>
      <c r="H7" s="1" t="s">
        <v>106</v>
      </c>
      <c r="I7" s="15" t="s">
        <v>107</v>
      </c>
      <c r="J7" s="14" t="s">
        <v>108</v>
      </c>
      <c r="K7" s="1" t="s">
        <v>109</v>
      </c>
      <c r="L7" s="1" t="s">
        <v>105</v>
      </c>
      <c r="M7" s="1" t="s">
        <v>106</v>
      </c>
      <c r="N7" s="15" t="s">
        <v>107</v>
      </c>
    </row>
    <row r="8" spans="1:22" s="8" customFormat="1" ht="21.75" customHeight="1" thickBot="1">
      <c r="A8" s="6">
        <v>1</v>
      </c>
      <c r="B8" s="16">
        <v>2</v>
      </c>
      <c r="C8" s="16">
        <v>3</v>
      </c>
      <c r="D8" s="17">
        <v>4</v>
      </c>
      <c r="E8" s="18">
        <v>5</v>
      </c>
      <c r="F8" s="19">
        <v>6</v>
      </c>
      <c r="G8" s="19">
        <v>7</v>
      </c>
      <c r="H8" s="19">
        <v>8</v>
      </c>
      <c r="I8" s="7">
        <v>9</v>
      </c>
      <c r="J8" s="20">
        <v>10</v>
      </c>
      <c r="K8" s="19">
        <v>11</v>
      </c>
      <c r="L8" s="19">
        <v>12</v>
      </c>
      <c r="M8" s="19">
        <v>13</v>
      </c>
      <c r="N8" s="7">
        <v>14</v>
      </c>
    </row>
    <row r="9" spans="1:22" s="8" customFormat="1" ht="33.75" customHeight="1" thickBot="1">
      <c r="A9" s="9"/>
      <c r="B9" s="83" t="s">
        <v>110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5"/>
    </row>
    <row r="10" spans="1:22" ht="53.25" customHeight="1">
      <c r="A10" s="6">
        <v>1</v>
      </c>
      <c r="B10" s="46" t="s">
        <v>58</v>
      </c>
      <c r="C10" s="47" t="s">
        <v>60</v>
      </c>
      <c r="D10" s="48" t="s">
        <v>42</v>
      </c>
      <c r="E10" s="28">
        <v>17160</v>
      </c>
      <c r="F10" s="29">
        <f t="shared" ref="F10:F62" si="0">ROUND(E10*0.041+E10,0)</f>
        <v>17864</v>
      </c>
      <c r="G10" s="29">
        <f t="shared" ref="G10:G62" si="1">ROUND(F10*0.05+F10,0)</f>
        <v>18757</v>
      </c>
      <c r="H10" s="29">
        <f t="shared" ref="H10:H62" si="2">G10*2</f>
        <v>37514</v>
      </c>
      <c r="I10" s="30">
        <f t="shared" ref="I10:I62" si="3">(G10-F10)*2</f>
        <v>1786</v>
      </c>
      <c r="J10" s="28">
        <v>11400</v>
      </c>
      <c r="K10" s="29">
        <f t="shared" ref="K10:K62" si="4">ROUND(J10*0.041+J10,0)</f>
        <v>11867</v>
      </c>
      <c r="L10" s="29">
        <f t="shared" ref="L10:L62" si="5">ROUND(K10*0.05+K10,0)</f>
        <v>12460</v>
      </c>
      <c r="M10" s="29">
        <f t="shared" ref="M10:M62" si="6">L10*2</f>
        <v>24920</v>
      </c>
      <c r="N10" s="31">
        <f t="shared" ref="N10:N62" si="7">(L10-K10)*2</f>
        <v>1186</v>
      </c>
    </row>
    <row r="11" spans="1:22" ht="53.25" customHeight="1">
      <c r="A11" s="6">
        <v>2</v>
      </c>
      <c r="B11" s="46" t="s">
        <v>58</v>
      </c>
      <c r="C11" s="46" t="s">
        <v>59</v>
      </c>
      <c r="D11" s="49" t="s">
        <v>41</v>
      </c>
      <c r="E11" s="28">
        <v>14736</v>
      </c>
      <c r="F11" s="29">
        <f t="shared" si="0"/>
        <v>15340</v>
      </c>
      <c r="G11" s="29">
        <f t="shared" si="1"/>
        <v>16107</v>
      </c>
      <c r="H11" s="29">
        <f t="shared" si="2"/>
        <v>32214</v>
      </c>
      <c r="I11" s="30">
        <f t="shared" si="3"/>
        <v>1534</v>
      </c>
      <c r="J11" s="28">
        <v>9600</v>
      </c>
      <c r="K11" s="29">
        <f t="shared" si="4"/>
        <v>9994</v>
      </c>
      <c r="L11" s="29">
        <f t="shared" si="5"/>
        <v>10494</v>
      </c>
      <c r="M11" s="29">
        <f t="shared" si="6"/>
        <v>20988</v>
      </c>
      <c r="N11" s="31">
        <f t="shared" si="7"/>
        <v>1000</v>
      </c>
    </row>
    <row r="12" spans="1:22" ht="53.25" customHeight="1">
      <c r="A12" s="6">
        <v>3</v>
      </c>
      <c r="B12" s="46" t="s">
        <v>58</v>
      </c>
      <c r="C12" s="47" t="s">
        <v>60</v>
      </c>
      <c r="D12" s="48" t="s">
        <v>126</v>
      </c>
      <c r="E12" s="28">
        <v>17160</v>
      </c>
      <c r="F12" s="29">
        <f t="shared" si="0"/>
        <v>17864</v>
      </c>
      <c r="G12" s="29">
        <f t="shared" si="1"/>
        <v>18757</v>
      </c>
      <c r="H12" s="29">
        <f t="shared" si="2"/>
        <v>37514</v>
      </c>
      <c r="I12" s="30">
        <f t="shared" si="3"/>
        <v>1786</v>
      </c>
      <c r="J12" s="28" t="s">
        <v>12</v>
      </c>
      <c r="K12" s="29" t="s">
        <v>12</v>
      </c>
      <c r="L12" s="29" t="s">
        <v>12</v>
      </c>
      <c r="M12" s="29" t="s">
        <v>12</v>
      </c>
      <c r="N12" s="31" t="s">
        <v>12</v>
      </c>
    </row>
    <row r="13" spans="1:22" ht="53.25" customHeight="1">
      <c r="A13" s="6">
        <v>4</v>
      </c>
      <c r="B13" s="46" t="s">
        <v>58</v>
      </c>
      <c r="C13" s="47" t="s">
        <v>60</v>
      </c>
      <c r="D13" s="48" t="s">
        <v>127</v>
      </c>
      <c r="E13" s="28">
        <v>17160</v>
      </c>
      <c r="F13" s="29">
        <f t="shared" si="0"/>
        <v>17864</v>
      </c>
      <c r="G13" s="29">
        <f t="shared" si="1"/>
        <v>18757</v>
      </c>
      <c r="H13" s="29">
        <f t="shared" si="2"/>
        <v>37514</v>
      </c>
      <c r="I13" s="30">
        <f t="shared" si="3"/>
        <v>1786</v>
      </c>
      <c r="J13" s="28" t="s">
        <v>12</v>
      </c>
      <c r="K13" s="29" t="s">
        <v>12</v>
      </c>
      <c r="L13" s="29" t="s">
        <v>12</v>
      </c>
      <c r="M13" s="29" t="s">
        <v>12</v>
      </c>
      <c r="N13" s="31" t="s">
        <v>12</v>
      </c>
    </row>
    <row r="14" spans="1:22" ht="53.25" customHeight="1">
      <c r="A14" s="6">
        <v>5</v>
      </c>
      <c r="B14" s="46" t="s">
        <v>58</v>
      </c>
      <c r="C14" s="47" t="s">
        <v>60</v>
      </c>
      <c r="D14" s="48" t="s">
        <v>128</v>
      </c>
      <c r="E14" s="28">
        <v>17160</v>
      </c>
      <c r="F14" s="29">
        <f t="shared" si="0"/>
        <v>17864</v>
      </c>
      <c r="G14" s="29">
        <f t="shared" si="1"/>
        <v>18757</v>
      </c>
      <c r="H14" s="29">
        <f t="shared" si="2"/>
        <v>37514</v>
      </c>
      <c r="I14" s="30">
        <f t="shared" si="3"/>
        <v>1786</v>
      </c>
      <c r="J14" s="28" t="s">
        <v>12</v>
      </c>
      <c r="K14" s="29" t="s">
        <v>12</v>
      </c>
      <c r="L14" s="29" t="s">
        <v>12</v>
      </c>
      <c r="M14" s="29" t="s">
        <v>12</v>
      </c>
      <c r="N14" s="31" t="s">
        <v>12</v>
      </c>
    </row>
    <row r="15" spans="1:22" ht="53.25" customHeight="1">
      <c r="A15" s="6">
        <v>6</v>
      </c>
      <c r="B15" s="46" t="s">
        <v>58</v>
      </c>
      <c r="C15" s="47" t="s">
        <v>60</v>
      </c>
      <c r="D15" s="48" t="s">
        <v>129</v>
      </c>
      <c r="E15" s="28">
        <v>14736</v>
      </c>
      <c r="F15" s="29">
        <f t="shared" si="0"/>
        <v>15340</v>
      </c>
      <c r="G15" s="29">
        <f t="shared" si="1"/>
        <v>16107</v>
      </c>
      <c r="H15" s="29">
        <f t="shared" si="2"/>
        <v>32214</v>
      </c>
      <c r="I15" s="30">
        <f t="shared" si="3"/>
        <v>1534</v>
      </c>
      <c r="J15" s="28" t="s">
        <v>12</v>
      </c>
      <c r="K15" s="29" t="s">
        <v>12</v>
      </c>
      <c r="L15" s="29" t="s">
        <v>12</v>
      </c>
      <c r="M15" s="29" t="s">
        <v>12</v>
      </c>
      <c r="N15" s="31" t="s">
        <v>12</v>
      </c>
    </row>
    <row r="16" spans="1:22" ht="53.25" customHeight="1">
      <c r="A16" s="6">
        <v>7</v>
      </c>
      <c r="B16" s="46" t="s">
        <v>77</v>
      </c>
      <c r="C16" s="46" t="s">
        <v>78</v>
      </c>
      <c r="D16" s="49" t="s">
        <v>49</v>
      </c>
      <c r="E16" s="28">
        <v>15000</v>
      </c>
      <c r="F16" s="29">
        <f t="shared" si="0"/>
        <v>15615</v>
      </c>
      <c r="G16" s="29">
        <f t="shared" si="1"/>
        <v>16396</v>
      </c>
      <c r="H16" s="29">
        <f t="shared" si="2"/>
        <v>32792</v>
      </c>
      <c r="I16" s="30">
        <f t="shared" si="3"/>
        <v>1562</v>
      </c>
      <c r="J16" s="28">
        <v>9600</v>
      </c>
      <c r="K16" s="29">
        <f t="shared" si="4"/>
        <v>9994</v>
      </c>
      <c r="L16" s="29">
        <f t="shared" si="5"/>
        <v>10494</v>
      </c>
      <c r="M16" s="29">
        <f t="shared" si="6"/>
        <v>20988</v>
      </c>
      <c r="N16" s="31">
        <f t="shared" si="7"/>
        <v>1000</v>
      </c>
    </row>
    <row r="17" spans="1:14" ht="73.5" customHeight="1">
      <c r="A17" s="6">
        <v>8</v>
      </c>
      <c r="B17" s="46" t="s">
        <v>77</v>
      </c>
      <c r="C17" s="47" t="s">
        <v>79</v>
      </c>
      <c r="D17" s="48" t="s">
        <v>50</v>
      </c>
      <c r="E17" s="28">
        <v>19200</v>
      </c>
      <c r="F17" s="29">
        <f t="shared" si="0"/>
        <v>19987</v>
      </c>
      <c r="G17" s="29">
        <f t="shared" si="1"/>
        <v>20986</v>
      </c>
      <c r="H17" s="29">
        <f t="shared" si="2"/>
        <v>41972</v>
      </c>
      <c r="I17" s="30">
        <f t="shared" si="3"/>
        <v>1998</v>
      </c>
      <c r="J17" s="28">
        <v>12000</v>
      </c>
      <c r="K17" s="29">
        <f t="shared" si="4"/>
        <v>12492</v>
      </c>
      <c r="L17" s="29">
        <f t="shared" si="5"/>
        <v>13117</v>
      </c>
      <c r="M17" s="29">
        <f t="shared" si="6"/>
        <v>26234</v>
      </c>
      <c r="N17" s="31">
        <f t="shared" si="7"/>
        <v>1250</v>
      </c>
    </row>
    <row r="18" spans="1:14" ht="88.5" customHeight="1">
      <c r="A18" s="6">
        <v>9</v>
      </c>
      <c r="B18" s="46" t="s">
        <v>77</v>
      </c>
      <c r="C18" s="47" t="s">
        <v>124</v>
      </c>
      <c r="D18" s="48" t="s">
        <v>50</v>
      </c>
      <c r="E18" s="28">
        <v>19200</v>
      </c>
      <c r="F18" s="29">
        <f t="shared" si="0"/>
        <v>19987</v>
      </c>
      <c r="G18" s="29">
        <f t="shared" si="1"/>
        <v>20986</v>
      </c>
      <c r="H18" s="29">
        <f t="shared" si="2"/>
        <v>41972</v>
      </c>
      <c r="I18" s="30">
        <f t="shared" si="3"/>
        <v>1998</v>
      </c>
      <c r="J18" s="28">
        <v>12000</v>
      </c>
      <c r="K18" s="29">
        <f t="shared" si="4"/>
        <v>12492</v>
      </c>
      <c r="L18" s="29">
        <f t="shared" si="5"/>
        <v>13117</v>
      </c>
      <c r="M18" s="29">
        <f t="shared" si="6"/>
        <v>26234</v>
      </c>
      <c r="N18" s="31">
        <f t="shared" si="7"/>
        <v>1250</v>
      </c>
    </row>
    <row r="19" spans="1:14" ht="45" customHeight="1">
      <c r="A19" s="6">
        <v>10</v>
      </c>
      <c r="B19" s="46" t="s">
        <v>77</v>
      </c>
      <c r="C19" s="47" t="s">
        <v>80</v>
      </c>
      <c r="D19" s="48" t="s">
        <v>122</v>
      </c>
      <c r="E19" s="28">
        <v>17160</v>
      </c>
      <c r="F19" s="29">
        <f t="shared" si="0"/>
        <v>17864</v>
      </c>
      <c r="G19" s="29">
        <f t="shared" si="1"/>
        <v>18757</v>
      </c>
      <c r="H19" s="29">
        <f t="shared" si="2"/>
        <v>37514</v>
      </c>
      <c r="I19" s="30">
        <f t="shared" si="3"/>
        <v>1786</v>
      </c>
      <c r="J19" s="28" t="s">
        <v>12</v>
      </c>
      <c r="K19" s="29" t="s">
        <v>12</v>
      </c>
      <c r="L19" s="29" t="s">
        <v>12</v>
      </c>
      <c r="M19" s="29" t="s">
        <v>12</v>
      </c>
      <c r="N19" s="30" t="s">
        <v>12</v>
      </c>
    </row>
    <row r="20" spans="1:14" ht="45" customHeight="1" thickBot="1">
      <c r="A20" s="72">
        <v>11</v>
      </c>
      <c r="B20" s="73" t="s">
        <v>84</v>
      </c>
      <c r="C20" s="73"/>
      <c r="D20" s="74" t="s">
        <v>4</v>
      </c>
      <c r="E20" s="37">
        <v>19200</v>
      </c>
      <c r="F20" s="38">
        <f t="shared" si="0"/>
        <v>19987</v>
      </c>
      <c r="G20" s="38">
        <f t="shared" si="1"/>
        <v>20986</v>
      </c>
      <c r="H20" s="38">
        <f t="shared" si="2"/>
        <v>41972</v>
      </c>
      <c r="I20" s="39">
        <f t="shared" si="3"/>
        <v>1998</v>
      </c>
      <c r="J20" s="37">
        <v>12000</v>
      </c>
      <c r="K20" s="38">
        <f t="shared" si="4"/>
        <v>12492</v>
      </c>
      <c r="L20" s="38">
        <f t="shared" si="5"/>
        <v>13117</v>
      </c>
      <c r="M20" s="38">
        <f t="shared" si="6"/>
        <v>26234</v>
      </c>
      <c r="N20" s="40">
        <f t="shared" si="7"/>
        <v>1250</v>
      </c>
    </row>
    <row r="21" spans="1:14" ht="39" customHeight="1" thickBot="1">
      <c r="A21" s="71"/>
      <c r="B21" s="95" t="s">
        <v>111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7"/>
    </row>
    <row r="22" spans="1:14" ht="26.25" customHeight="1">
      <c r="A22" s="6">
        <v>1</v>
      </c>
      <c r="B22" s="45" t="s">
        <v>82</v>
      </c>
      <c r="C22" s="45"/>
      <c r="D22" s="52" t="s">
        <v>0</v>
      </c>
      <c r="E22" s="25">
        <v>19200</v>
      </c>
      <c r="F22" s="26">
        <f t="shared" si="0"/>
        <v>19987</v>
      </c>
      <c r="G22" s="26">
        <f t="shared" si="1"/>
        <v>20986</v>
      </c>
      <c r="H22" s="26">
        <f t="shared" si="2"/>
        <v>41972</v>
      </c>
      <c r="I22" s="27">
        <f t="shared" si="3"/>
        <v>1998</v>
      </c>
      <c r="J22" s="25">
        <v>12000</v>
      </c>
      <c r="K22" s="26">
        <f t="shared" si="4"/>
        <v>12492</v>
      </c>
      <c r="L22" s="26">
        <f t="shared" si="5"/>
        <v>13117</v>
      </c>
      <c r="M22" s="26">
        <f t="shared" si="6"/>
        <v>26234</v>
      </c>
      <c r="N22" s="35">
        <f t="shared" si="7"/>
        <v>1250</v>
      </c>
    </row>
    <row r="23" spans="1:14" ht="26.25" customHeight="1">
      <c r="A23" s="6">
        <v>2</v>
      </c>
      <c r="B23" s="47" t="s">
        <v>83</v>
      </c>
      <c r="C23" s="47"/>
      <c r="D23" s="48" t="s">
        <v>21</v>
      </c>
      <c r="E23" s="28">
        <v>14400</v>
      </c>
      <c r="F23" s="29">
        <f t="shared" si="0"/>
        <v>14990</v>
      </c>
      <c r="G23" s="29">
        <f t="shared" si="1"/>
        <v>15740</v>
      </c>
      <c r="H23" s="29">
        <f t="shared" si="2"/>
        <v>31480</v>
      </c>
      <c r="I23" s="30">
        <f t="shared" si="3"/>
        <v>1500</v>
      </c>
      <c r="J23" s="28">
        <v>9600</v>
      </c>
      <c r="K23" s="29">
        <f t="shared" si="4"/>
        <v>9994</v>
      </c>
      <c r="L23" s="29">
        <f t="shared" si="5"/>
        <v>10494</v>
      </c>
      <c r="M23" s="29">
        <f t="shared" si="6"/>
        <v>20988</v>
      </c>
      <c r="N23" s="31">
        <f t="shared" si="7"/>
        <v>1000</v>
      </c>
    </row>
    <row r="24" spans="1:14" ht="42.75" customHeight="1">
      <c r="A24" s="6">
        <v>3</v>
      </c>
      <c r="B24" s="47" t="s">
        <v>98</v>
      </c>
      <c r="C24" s="47"/>
      <c r="D24" s="48" t="s">
        <v>29</v>
      </c>
      <c r="E24" s="28">
        <v>14400</v>
      </c>
      <c r="F24" s="29">
        <f t="shared" si="0"/>
        <v>14990</v>
      </c>
      <c r="G24" s="29">
        <f t="shared" si="1"/>
        <v>15740</v>
      </c>
      <c r="H24" s="29">
        <f t="shared" si="2"/>
        <v>31480</v>
      </c>
      <c r="I24" s="30">
        <f t="shared" si="3"/>
        <v>1500</v>
      </c>
      <c r="J24" s="28">
        <v>9600</v>
      </c>
      <c r="K24" s="29">
        <f t="shared" si="4"/>
        <v>9994</v>
      </c>
      <c r="L24" s="29">
        <f t="shared" si="5"/>
        <v>10494</v>
      </c>
      <c r="M24" s="29">
        <f t="shared" si="6"/>
        <v>20988</v>
      </c>
      <c r="N24" s="31">
        <f t="shared" si="7"/>
        <v>1000</v>
      </c>
    </row>
    <row r="25" spans="1:14" ht="26.25" customHeight="1">
      <c r="A25" s="6">
        <v>4</v>
      </c>
      <c r="B25" s="46" t="s">
        <v>58</v>
      </c>
      <c r="C25" s="46" t="s">
        <v>61</v>
      </c>
      <c r="D25" s="49" t="s">
        <v>43</v>
      </c>
      <c r="E25" s="28">
        <v>14000</v>
      </c>
      <c r="F25" s="29">
        <f>ROUND(E25*0.041+E25,0)</f>
        <v>14574</v>
      </c>
      <c r="G25" s="29">
        <f>ROUND(F25*0.05+F25,0)</f>
        <v>15303</v>
      </c>
      <c r="H25" s="29">
        <f>G25*2</f>
        <v>30606</v>
      </c>
      <c r="I25" s="30">
        <f>(G25-F25)*2</f>
        <v>1458</v>
      </c>
      <c r="J25" s="28">
        <v>9000</v>
      </c>
      <c r="K25" s="29">
        <f t="shared" si="4"/>
        <v>9369</v>
      </c>
      <c r="L25" s="29">
        <f t="shared" si="5"/>
        <v>9837</v>
      </c>
      <c r="M25" s="29">
        <f t="shared" si="6"/>
        <v>19674</v>
      </c>
      <c r="N25" s="31">
        <f t="shared" si="7"/>
        <v>936</v>
      </c>
    </row>
    <row r="26" spans="1:14" ht="42.75" customHeight="1" thickBot="1">
      <c r="A26" s="6">
        <v>5</v>
      </c>
      <c r="B26" s="50" t="s">
        <v>75</v>
      </c>
      <c r="C26" s="50"/>
      <c r="D26" s="51" t="s">
        <v>18</v>
      </c>
      <c r="E26" s="32">
        <v>14000</v>
      </c>
      <c r="F26" s="33">
        <f>ROUND(E26*0.041+E26,0)</f>
        <v>14574</v>
      </c>
      <c r="G26" s="33">
        <f>ROUND(F26*0.05+F26,0)</f>
        <v>15303</v>
      </c>
      <c r="H26" s="33">
        <f>G26*2</f>
        <v>30606</v>
      </c>
      <c r="I26" s="34">
        <f>(G26-F26)*2</f>
        <v>1458</v>
      </c>
      <c r="J26" s="32">
        <v>9000</v>
      </c>
      <c r="K26" s="33">
        <f t="shared" si="4"/>
        <v>9369</v>
      </c>
      <c r="L26" s="33">
        <f t="shared" si="5"/>
        <v>9837</v>
      </c>
      <c r="M26" s="33">
        <f t="shared" si="6"/>
        <v>19674</v>
      </c>
      <c r="N26" s="7">
        <f t="shared" si="7"/>
        <v>936</v>
      </c>
    </row>
    <row r="27" spans="1:14" ht="34.5" customHeight="1" thickBot="1">
      <c r="A27" s="9"/>
      <c r="B27" s="86" t="s">
        <v>112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</row>
    <row r="28" spans="1:14" ht="42" customHeight="1">
      <c r="A28" s="6">
        <v>1</v>
      </c>
      <c r="B28" s="44" t="s">
        <v>97</v>
      </c>
      <c r="C28" s="44"/>
      <c r="D28" s="53" t="s">
        <v>25</v>
      </c>
      <c r="E28" s="25">
        <v>16000</v>
      </c>
      <c r="F28" s="26">
        <f t="shared" si="0"/>
        <v>16656</v>
      </c>
      <c r="G28" s="26">
        <f t="shared" si="1"/>
        <v>17489</v>
      </c>
      <c r="H28" s="26">
        <f t="shared" si="2"/>
        <v>34978</v>
      </c>
      <c r="I28" s="27">
        <f t="shared" si="3"/>
        <v>1666</v>
      </c>
      <c r="J28" s="25" t="s">
        <v>12</v>
      </c>
      <c r="K28" s="26" t="s">
        <v>12</v>
      </c>
      <c r="L28" s="26" t="s">
        <v>12</v>
      </c>
      <c r="M28" s="26" t="s">
        <v>12</v>
      </c>
      <c r="N28" s="27" t="s">
        <v>12</v>
      </c>
    </row>
    <row r="29" spans="1:14" ht="28.5" customHeight="1">
      <c r="A29" s="6">
        <v>2</v>
      </c>
      <c r="B29" s="46" t="s">
        <v>91</v>
      </c>
      <c r="C29" s="46"/>
      <c r="D29" s="49" t="s">
        <v>1</v>
      </c>
      <c r="E29" s="28">
        <v>13800</v>
      </c>
      <c r="F29" s="29">
        <f t="shared" si="0"/>
        <v>14366</v>
      </c>
      <c r="G29" s="29">
        <f t="shared" si="1"/>
        <v>15084</v>
      </c>
      <c r="H29" s="29">
        <f t="shared" si="2"/>
        <v>30168</v>
      </c>
      <c r="I29" s="30">
        <f t="shared" si="3"/>
        <v>1436</v>
      </c>
      <c r="J29" s="28">
        <v>8750</v>
      </c>
      <c r="K29" s="29">
        <f t="shared" si="4"/>
        <v>9109</v>
      </c>
      <c r="L29" s="29">
        <f t="shared" si="5"/>
        <v>9564</v>
      </c>
      <c r="M29" s="29">
        <f t="shared" si="6"/>
        <v>19128</v>
      </c>
      <c r="N29" s="31">
        <f t="shared" si="7"/>
        <v>910</v>
      </c>
    </row>
    <row r="30" spans="1:14" ht="28.5" customHeight="1">
      <c r="A30" s="6">
        <v>3</v>
      </c>
      <c r="B30" s="46" t="s">
        <v>58</v>
      </c>
      <c r="C30" s="46" t="s">
        <v>64</v>
      </c>
      <c r="D30" s="49" t="s">
        <v>40</v>
      </c>
      <c r="E30" s="28">
        <v>13800</v>
      </c>
      <c r="F30" s="29">
        <f t="shared" si="0"/>
        <v>14366</v>
      </c>
      <c r="G30" s="29">
        <f t="shared" si="1"/>
        <v>15084</v>
      </c>
      <c r="H30" s="29">
        <f t="shared" si="2"/>
        <v>30168</v>
      </c>
      <c r="I30" s="30">
        <f t="shared" si="3"/>
        <v>1436</v>
      </c>
      <c r="J30" s="28">
        <v>8750</v>
      </c>
      <c r="K30" s="29">
        <f t="shared" si="4"/>
        <v>9109</v>
      </c>
      <c r="L30" s="29">
        <f t="shared" si="5"/>
        <v>9564</v>
      </c>
      <c r="M30" s="29">
        <f t="shared" si="6"/>
        <v>19128</v>
      </c>
      <c r="N30" s="31">
        <f t="shared" si="7"/>
        <v>910</v>
      </c>
    </row>
    <row r="31" spans="1:14" ht="66" customHeight="1" thickBot="1">
      <c r="A31" s="6">
        <v>4</v>
      </c>
      <c r="B31" s="54" t="s">
        <v>96</v>
      </c>
      <c r="C31" s="54"/>
      <c r="D31" s="55" t="s">
        <v>26</v>
      </c>
      <c r="E31" s="32">
        <v>16000</v>
      </c>
      <c r="F31" s="33">
        <f t="shared" si="0"/>
        <v>16656</v>
      </c>
      <c r="G31" s="33">
        <f t="shared" si="1"/>
        <v>17489</v>
      </c>
      <c r="H31" s="33">
        <f>G31</f>
        <v>17489</v>
      </c>
      <c r="I31" s="34">
        <f>G31-F31</f>
        <v>833</v>
      </c>
      <c r="J31" s="32">
        <v>11250</v>
      </c>
      <c r="K31" s="33">
        <f t="shared" si="4"/>
        <v>11711</v>
      </c>
      <c r="L31" s="33">
        <f t="shared" si="5"/>
        <v>12297</v>
      </c>
      <c r="M31" s="33">
        <f>L31</f>
        <v>12297</v>
      </c>
      <c r="N31" s="36">
        <f>L31-K31</f>
        <v>586</v>
      </c>
    </row>
    <row r="32" spans="1:14" ht="37.5" customHeight="1" thickBot="1">
      <c r="A32" s="9"/>
      <c r="B32" s="80" t="s">
        <v>113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/>
    </row>
    <row r="33" spans="1:14" ht="27" customHeight="1">
      <c r="A33" s="6">
        <v>1</v>
      </c>
      <c r="B33" s="44" t="s">
        <v>89</v>
      </c>
      <c r="C33" s="44"/>
      <c r="D33" s="53" t="s">
        <v>3</v>
      </c>
      <c r="E33" s="25">
        <v>14736</v>
      </c>
      <c r="F33" s="26">
        <f t="shared" si="0"/>
        <v>15340</v>
      </c>
      <c r="G33" s="26">
        <f t="shared" si="1"/>
        <v>16107</v>
      </c>
      <c r="H33" s="26">
        <f t="shared" si="2"/>
        <v>32214</v>
      </c>
      <c r="I33" s="27">
        <f t="shared" si="3"/>
        <v>1534</v>
      </c>
      <c r="J33" s="25">
        <v>14736</v>
      </c>
      <c r="K33" s="26">
        <f t="shared" si="4"/>
        <v>15340</v>
      </c>
      <c r="L33" s="26">
        <f t="shared" si="5"/>
        <v>16107</v>
      </c>
      <c r="M33" s="26">
        <f t="shared" si="6"/>
        <v>32214</v>
      </c>
      <c r="N33" s="35">
        <f t="shared" si="7"/>
        <v>1534</v>
      </c>
    </row>
    <row r="34" spans="1:14" ht="48.75" customHeight="1">
      <c r="A34" s="6">
        <v>2</v>
      </c>
      <c r="B34" s="46" t="s">
        <v>58</v>
      </c>
      <c r="C34" s="46" t="s">
        <v>63</v>
      </c>
      <c r="D34" s="49" t="s">
        <v>31</v>
      </c>
      <c r="E34" s="28">
        <v>14736</v>
      </c>
      <c r="F34" s="29">
        <f t="shared" si="0"/>
        <v>15340</v>
      </c>
      <c r="G34" s="29">
        <f t="shared" si="1"/>
        <v>16107</v>
      </c>
      <c r="H34" s="29">
        <f t="shared" si="2"/>
        <v>32214</v>
      </c>
      <c r="I34" s="30">
        <f t="shared" si="3"/>
        <v>1534</v>
      </c>
      <c r="J34" s="28">
        <v>14736</v>
      </c>
      <c r="K34" s="29">
        <f t="shared" si="4"/>
        <v>15340</v>
      </c>
      <c r="L34" s="29">
        <f t="shared" si="5"/>
        <v>16107</v>
      </c>
      <c r="M34" s="29">
        <f t="shared" si="6"/>
        <v>32214</v>
      </c>
      <c r="N34" s="31">
        <f t="shared" si="7"/>
        <v>1534</v>
      </c>
    </row>
    <row r="35" spans="1:14" ht="28.5" customHeight="1">
      <c r="A35" s="6">
        <v>3</v>
      </c>
      <c r="B35" s="46" t="s">
        <v>58</v>
      </c>
      <c r="C35" s="46" t="s">
        <v>65</v>
      </c>
      <c r="D35" s="49" t="s">
        <v>30</v>
      </c>
      <c r="E35" s="28">
        <v>14736</v>
      </c>
      <c r="F35" s="29">
        <f t="shared" si="0"/>
        <v>15340</v>
      </c>
      <c r="G35" s="29">
        <f t="shared" si="1"/>
        <v>16107</v>
      </c>
      <c r="H35" s="29">
        <f t="shared" si="2"/>
        <v>32214</v>
      </c>
      <c r="I35" s="30">
        <f t="shared" si="3"/>
        <v>1534</v>
      </c>
      <c r="J35" s="28">
        <v>14736</v>
      </c>
      <c r="K35" s="29">
        <f t="shared" si="4"/>
        <v>15340</v>
      </c>
      <c r="L35" s="29">
        <f t="shared" si="5"/>
        <v>16107</v>
      </c>
      <c r="M35" s="29">
        <f t="shared" si="6"/>
        <v>32214</v>
      </c>
      <c r="N35" s="31">
        <f t="shared" si="7"/>
        <v>1534</v>
      </c>
    </row>
    <row r="36" spans="1:14" ht="30.75" customHeight="1">
      <c r="A36" s="6">
        <v>4</v>
      </c>
      <c r="B36" s="47" t="s">
        <v>90</v>
      </c>
      <c r="C36" s="47"/>
      <c r="D36" s="48" t="s">
        <v>19</v>
      </c>
      <c r="E36" s="28">
        <v>14736</v>
      </c>
      <c r="F36" s="29">
        <f t="shared" si="0"/>
        <v>15340</v>
      </c>
      <c r="G36" s="29">
        <f t="shared" si="1"/>
        <v>16107</v>
      </c>
      <c r="H36" s="29">
        <f t="shared" si="2"/>
        <v>32214</v>
      </c>
      <c r="I36" s="30">
        <f t="shared" si="3"/>
        <v>1534</v>
      </c>
      <c r="J36" s="28">
        <v>14736</v>
      </c>
      <c r="K36" s="29">
        <f t="shared" si="4"/>
        <v>15340</v>
      </c>
      <c r="L36" s="29">
        <f t="shared" si="5"/>
        <v>16107</v>
      </c>
      <c r="M36" s="29">
        <f t="shared" si="6"/>
        <v>32214</v>
      </c>
      <c r="N36" s="31">
        <f t="shared" si="7"/>
        <v>1534</v>
      </c>
    </row>
    <row r="37" spans="1:14" ht="30.75" customHeight="1" thickBot="1">
      <c r="A37" s="6">
        <v>5</v>
      </c>
      <c r="B37" s="50" t="s">
        <v>92</v>
      </c>
      <c r="C37" s="50"/>
      <c r="D37" s="51" t="s">
        <v>27</v>
      </c>
      <c r="E37" s="32">
        <v>14736</v>
      </c>
      <c r="F37" s="33">
        <f t="shared" si="0"/>
        <v>15340</v>
      </c>
      <c r="G37" s="33">
        <f t="shared" si="1"/>
        <v>16107</v>
      </c>
      <c r="H37" s="33">
        <f t="shared" si="2"/>
        <v>32214</v>
      </c>
      <c r="I37" s="34">
        <f t="shared" si="3"/>
        <v>1534</v>
      </c>
      <c r="J37" s="32">
        <v>14736</v>
      </c>
      <c r="K37" s="33">
        <f t="shared" si="4"/>
        <v>15340</v>
      </c>
      <c r="L37" s="33">
        <f t="shared" si="5"/>
        <v>16107</v>
      </c>
      <c r="M37" s="33">
        <f t="shared" si="6"/>
        <v>32214</v>
      </c>
      <c r="N37" s="7">
        <f t="shared" si="7"/>
        <v>1534</v>
      </c>
    </row>
    <row r="38" spans="1:14" ht="33.75" customHeight="1" thickBot="1">
      <c r="A38" s="9"/>
      <c r="B38" s="83" t="s">
        <v>114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45.75" customHeight="1">
      <c r="A39" s="6">
        <v>1</v>
      </c>
      <c r="B39" s="44" t="s">
        <v>58</v>
      </c>
      <c r="C39" s="44" t="s">
        <v>69</v>
      </c>
      <c r="D39" s="53" t="s">
        <v>48</v>
      </c>
      <c r="E39" s="25">
        <v>14736</v>
      </c>
      <c r="F39" s="26">
        <f t="shared" si="0"/>
        <v>15340</v>
      </c>
      <c r="G39" s="26">
        <f t="shared" si="1"/>
        <v>16107</v>
      </c>
      <c r="H39" s="26">
        <f t="shared" si="2"/>
        <v>32214</v>
      </c>
      <c r="I39" s="27">
        <f t="shared" si="3"/>
        <v>1534</v>
      </c>
      <c r="J39" s="25">
        <v>9600</v>
      </c>
      <c r="K39" s="26">
        <f t="shared" si="4"/>
        <v>9994</v>
      </c>
      <c r="L39" s="26">
        <f t="shared" si="5"/>
        <v>10494</v>
      </c>
      <c r="M39" s="26">
        <f t="shared" si="6"/>
        <v>20988</v>
      </c>
      <c r="N39" s="35">
        <f t="shared" si="7"/>
        <v>1000</v>
      </c>
    </row>
    <row r="40" spans="1:14" ht="45.75" customHeight="1" thickBot="1">
      <c r="A40" s="6">
        <v>2</v>
      </c>
      <c r="B40" s="47" t="s">
        <v>71</v>
      </c>
      <c r="C40" s="47"/>
      <c r="D40" s="48" t="s">
        <v>15</v>
      </c>
      <c r="E40" s="28">
        <v>14736</v>
      </c>
      <c r="F40" s="29">
        <f t="shared" si="0"/>
        <v>15340</v>
      </c>
      <c r="G40" s="29">
        <f t="shared" si="1"/>
        <v>16107</v>
      </c>
      <c r="H40" s="29">
        <f t="shared" si="2"/>
        <v>32214</v>
      </c>
      <c r="I40" s="30">
        <f t="shared" si="3"/>
        <v>1534</v>
      </c>
      <c r="J40" s="28">
        <v>9600</v>
      </c>
      <c r="K40" s="29">
        <f t="shared" si="4"/>
        <v>9994</v>
      </c>
      <c r="L40" s="29">
        <f t="shared" si="5"/>
        <v>10494</v>
      </c>
      <c r="M40" s="29">
        <f t="shared" si="6"/>
        <v>20988</v>
      </c>
      <c r="N40" s="31">
        <f t="shared" si="7"/>
        <v>1000</v>
      </c>
    </row>
    <row r="41" spans="1:14" ht="33" customHeight="1" thickBot="1">
      <c r="A41" s="9"/>
      <c r="B41" s="80" t="s">
        <v>115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</row>
    <row r="42" spans="1:14" ht="44.25" customHeight="1">
      <c r="A42" s="6">
        <v>1</v>
      </c>
      <c r="B42" s="44" t="s">
        <v>56</v>
      </c>
      <c r="C42" s="44"/>
      <c r="D42" s="53" t="s">
        <v>5</v>
      </c>
      <c r="E42" s="25">
        <v>14400</v>
      </c>
      <c r="F42" s="26">
        <f t="shared" si="0"/>
        <v>14990</v>
      </c>
      <c r="G42" s="26">
        <f t="shared" si="1"/>
        <v>15740</v>
      </c>
      <c r="H42" s="26">
        <f t="shared" si="2"/>
        <v>31480</v>
      </c>
      <c r="I42" s="27">
        <f t="shared" si="3"/>
        <v>1500</v>
      </c>
      <c r="J42" s="25">
        <v>8400</v>
      </c>
      <c r="K42" s="26">
        <f t="shared" si="4"/>
        <v>8744</v>
      </c>
      <c r="L42" s="26">
        <f t="shared" si="5"/>
        <v>9181</v>
      </c>
      <c r="M42" s="26">
        <f t="shared" si="6"/>
        <v>18362</v>
      </c>
      <c r="N42" s="35">
        <f t="shared" si="7"/>
        <v>874</v>
      </c>
    </row>
    <row r="43" spans="1:14" ht="44.25" customHeight="1">
      <c r="A43" s="6">
        <v>2</v>
      </c>
      <c r="B43" s="46" t="s">
        <v>57</v>
      </c>
      <c r="C43" s="46"/>
      <c r="D43" s="49" t="s">
        <v>6</v>
      </c>
      <c r="E43" s="28">
        <v>14400</v>
      </c>
      <c r="F43" s="29">
        <f t="shared" si="0"/>
        <v>14990</v>
      </c>
      <c r="G43" s="29">
        <f t="shared" si="1"/>
        <v>15740</v>
      </c>
      <c r="H43" s="29">
        <f t="shared" si="2"/>
        <v>31480</v>
      </c>
      <c r="I43" s="30">
        <f t="shared" si="3"/>
        <v>1500</v>
      </c>
      <c r="J43" s="28">
        <v>8400</v>
      </c>
      <c r="K43" s="29">
        <f t="shared" si="4"/>
        <v>8744</v>
      </c>
      <c r="L43" s="29">
        <f t="shared" si="5"/>
        <v>9181</v>
      </c>
      <c r="M43" s="29">
        <f t="shared" si="6"/>
        <v>18362</v>
      </c>
      <c r="N43" s="31">
        <f t="shared" si="7"/>
        <v>874</v>
      </c>
    </row>
    <row r="44" spans="1:14" ht="51" customHeight="1" thickBot="1">
      <c r="A44" s="6">
        <v>3</v>
      </c>
      <c r="B44" s="56" t="s">
        <v>70</v>
      </c>
      <c r="C44" s="56"/>
      <c r="D44" s="57" t="s">
        <v>14</v>
      </c>
      <c r="E44" s="32">
        <v>14122</v>
      </c>
      <c r="F44" s="33">
        <f>ROUND(E44*0.041+E44,0)</f>
        <v>14701</v>
      </c>
      <c r="G44" s="33">
        <f>ROUND(F44*0.05+F44,0)</f>
        <v>15436</v>
      </c>
      <c r="H44" s="33">
        <f>G44*2</f>
        <v>30872</v>
      </c>
      <c r="I44" s="34">
        <f>(G44-F44)*2</f>
        <v>1470</v>
      </c>
      <c r="J44" s="32">
        <v>10000</v>
      </c>
      <c r="K44" s="33">
        <f t="shared" si="4"/>
        <v>10410</v>
      </c>
      <c r="L44" s="33">
        <f t="shared" si="5"/>
        <v>10931</v>
      </c>
      <c r="M44" s="33">
        <f t="shared" si="6"/>
        <v>21862</v>
      </c>
      <c r="N44" s="7">
        <f t="shared" si="7"/>
        <v>1042</v>
      </c>
    </row>
    <row r="45" spans="1:14" ht="33" customHeight="1" thickBot="1">
      <c r="A45" s="9"/>
      <c r="B45" s="83" t="s">
        <v>116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28.5" customHeight="1">
      <c r="A46" s="6">
        <v>1</v>
      </c>
      <c r="B46" s="44" t="s">
        <v>81</v>
      </c>
      <c r="C46" s="44"/>
      <c r="D46" s="53" t="s">
        <v>33</v>
      </c>
      <c r="E46" s="25">
        <v>15600</v>
      </c>
      <c r="F46" s="26">
        <f t="shared" si="0"/>
        <v>16240</v>
      </c>
      <c r="G46" s="26">
        <f t="shared" si="1"/>
        <v>17052</v>
      </c>
      <c r="H46" s="26">
        <f t="shared" si="2"/>
        <v>34104</v>
      </c>
      <c r="I46" s="27">
        <f t="shared" si="3"/>
        <v>1624</v>
      </c>
      <c r="J46" s="25">
        <v>9600</v>
      </c>
      <c r="K46" s="26">
        <f t="shared" si="4"/>
        <v>9994</v>
      </c>
      <c r="L46" s="26">
        <f t="shared" si="5"/>
        <v>10494</v>
      </c>
      <c r="M46" s="26">
        <f t="shared" si="6"/>
        <v>20988</v>
      </c>
      <c r="N46" s="35">
        <f t="shared" si="7"/>
        <v>1000</v>
      </c>
    </row>
    <row r="47" spans="1:14" ht="28.5" customHeight="1">
      <c r="A47" s="6">
        <v>2</v>
      </c>
      <c r="B47" s="47" t="s">
        <v>86</v>
      </c>
      <c r="C47" s="47"/>
      <c r="D47" s="48" t="s">
        <v>7</v>
      </c>
      <c r="E47" s="28">
        <v>15600</v>
      </c>
      <c r="F47" s="29">
        <f t="shared" si="0"/>
        <v>16240</v>
      </c>
      <c r="G47" s="29">
        <f t="shared" si="1"/>
        <v>17052</v>
      </c>
      <c r="H47" s="29">
        <f t="shared" si="2"/>
        <v>34104</v>
      </c>
      <c r="I47" s="30">
        <f t="shared" si="3"/>
        <v>1624</v>
      </c>
      <c r="J47" s="28">
        <v>9600</v>
      </c>
      <c r="K47" s="29">
        <f t="shared" si="4"/>
        <v>9994</v>
      </c>
      <c r="L47" s="29">
        <f t="shared" si="5"/>
        <v>10494</v>
      </c>
      <c r="M47" s="29">
        <f t="shared" si="6"/>
        <v>20988</v>
      </c>
      <c r="N47" s="31">
        <f t="shared" si="7"/>
        <v>1000</v>
      </c>
    </row>
    <row r="48" spans="1:14" ht="96" customHeight="1">
      <c r="A48" s="6">
        <v>3</v>
      </c>
      <c r="B48" s="47" t="s">
        <v>87</v>
      </c>
      <c r="C48" s="47"/>
      <c r="D48" s="48" t="s">
        <v>13</v>
      </c>
      <c r="E48" s="28">
        <v>15600</v>
      </c>
      <c r="F48" s="29">
        <f t="shared" si="0"/>
        <v>16240</v>
      </c>
      <c r="G48" s="29">
        <f t="shared" si="1"/>
        <v>17052</v>
      </c>
      <c r="H48" s="29">
        <f t="shared" si="2"/>
        <v>34104</v>
      </c>
      <c r="I48" s="30">
        <f t="shared" si="3"/>
        <v>1624</v>
      </c>
      <c r="J48" s="28">
        <v>9600</v>
      </c>
      <c r="K48" s="29">
        <f t="shared" si="4"/>
        <v>9994</v>
      </c>
      <c r="L48" s="29">
        <f t="shared" si="5"/>
        <v>10494</v>
      </c>
      <c r="M48" s="29">
        <f t="shared" si="6"/>
        <v>20988</v>
      </c>
      <c r="N48" s="31">
        <f t="shared" si="7"/>
        <v>1000</v>
      </c>
    </row>
    <row r="49" spans="1:14" ht="69.75" customHeight="1">
      <c r="A49" s="6">
        <v>4</v>
      </c>
      <c r="B49" s="47" t="s">
        <v>85</v>
      </c>
      <c r="C49" s="47"/>
      <c r="D49" s="48" t="s">
        <v>22</v>
      </c>
      <c r="E49" s="28">
        <v>15600</v>
      </c>
      <c r="F49" s="29">
        <f t="shared" si="0"/>
        <v>16240</v>
      </c>
      <c r="G49" s="29">
        <f t="shared" si="1"/>
        <v>17052</v>
      </c>
      <c r="H49" s="29">
        <f t="shared" si="2"/>
        <v>34104</v>
      </c>
      <c r="I49" s="30">
        <f t="shared" si="3"/>
        <v>1624</v>
      </c>
      <c r="J49" s="28">
        <v>9600</v>
      </c>
      <c r="K49" s="29">
        <f t="shared" si="4"/>
        <v>9994</v>
      </c>
      <c r="L49" s="29">
        <f t="shared" si="5"/>
        <v>10494</v>
      </c>
      <c r="M49" s="29">
        <f t="shared" si="6"/>
        <v>20988</v>
      </c>
      <c r="N49" s="31">
        <f t="shared" si="7"/>
        <v>1000</v>
      </c>
    </row>
    <row r="50" spans="1:14" ht="62.25" customHeight="1">
      <c r="A50" s="6">
        <v>5</v>
      </c>
      <c r="B50" s="47" t="s">
        <v>101</v>
      </c>
      <c r="C50" s="47"/>
      <c r="D50" s="48" t="s">
        <v>23</v>
      </c>
      <c r="E50" s="28">
        <v>16800</v>
      </c>
      <c r="F50" s="29">
        <f t="shared" si="0"/>
        <v>17489</v>
      </c>
      <c r="G50" s="29">
        <f t="shared" si="1"/>
        <v>18363</v>
      </c>
      <c r="H50" s="29">
        <f t="shared" si="2"/>
        <v>36726</v>
      </c>
      <c r="I50" s="30">
        <f t="shared" si="3"/>
        <v>1748</v>
      </c>
      <c r="J50" s="28">
        <v>10800</v>
      </c>
      <c r="K50" s="29">
        <f t="shared" si="4"/>
        <v>11243</v>
      </c>
      <c r="L50" s="29">
        <f t="shared" si="5"/>
        <v>11805</v>
      </c>
      <c r="M50" s="29">
        <f t="shared" si="6"/>
        <v>23610</v>
      </c>
      <c r="N50" s="31">
        <f t="shared" si="7"/>
        <v>1124</v>
      </c>
    </row>
    <row r="51" spans="1:14" ht="28.5" customHeight="1">
      <c r="A51" s="6">
        <v>6</v>
      </c>
      <c r="B51" s="47" t="s">
        <v>100</v>
      </c>
      <c r="C51" s="47"/>
      <c r="D51" s="48" t="s">
        <v>2</v>
      </c>
      <c r="E51" s="28">
        <v>19200</v>
      </c>
      <c r="F51" s="29">
        <f t="shared" si="0"/>
        <v>19987</v>
      </c>
      <c r="G51" s="29">
        <f t="shared" si="1"/>
        <v>20986</v>
      </c>
      <c r="H51" s="29">
        <f t="shared" si="2"/>
        <v>41972</v>
      </c>
      <c r="I51" s="30">
        <f t="shared" si="3"/>
        <v>1998</v>
      </c>
      <c r="J51" s="28">
        <v>12000</v>
      </c>
      <c r="K51" s="29">
        <f t="shared" si="4"/>
        <v>12492</v>
      </c>
      <c r="L51" s="29">
        <f t="shared" si="5"/>
        <v>13117</v>
      </c>
      <c r="M51" s="29">
        <f t="shared" si="6"/>
        <v>26234</v>
      </c>
      <c r="N51" s="31">
        <f t="shared" si="7"/>
        <v>1250</v>
      </c>
    </row>
    <row r="52" spans="1:14" s="60" customFormat="1" ht="55.5" customHeight="1">
      <c r="A52" s="6">
        <v>7</v>
      </c>
      <c r="B52" s="58" t="s">
        <v>99</v>
      </c>
      <c r="C52" s="58"/>
      <c r="D52" s="59" t="s">
        <v>11</v>
      </c>
      <c r="E52" s="28">
        <v>19200</v>
      </c>
      <c r="F52" s="29">
        <f t="shared" si="0"/>
        <v>19987</v>
      </c>
      <c r="G52" s="29">
        <f t="shared" si="1"/>
        <v>20986</v>
      </c>
      <c r="H52" s="29">
        <f t="shared" si="2"/>
        <v>41972</v>
      </c>
      <c r="I52" s="30">
        <f t="shared" si="3"/>
        <v>1998</v>
      </c>
      <c r="J52" s="28">
        <v>12000</v>
      </c>
      <c r="K52" s="29">
        <f t="shared" si="4"/>
        <v>12492</v>
      </c>
      <c r="L52" s="29">
        <f t="shared" si="5"/>
        <v>13117</v>
      </c>
      <c r="M52" s="29">
        <f t="shared" si="6"/>
        <v>26234</v>
      </c>
      <c r="N52" s="31">
        <f t="shared" si="7"/>
        <v>1250</v>
      </c>
    </row>
    <row r="53" spans="1:14" s="60" customFormat="1" ht="52.5" customHeight="1">
      <c r="A53" s="6">
        <v>8</v>
      </c>
      <c r="B53" s="46" t="s">
        <v>58</v>
      </c>
      <c r="C53" s="58" t="s">
        <v>68</v>
      </c>
      <c r="D53" s="59" t="s">
        <v>47</v>
      </c>
      <c r="E53" s="28">
        <v>14400</v>
      </c>
      <c r="F53" s="29">
        <f t="shared" si="0"/>
        <v>14990</v>
      </c>
      <c r="G53" s="29">
        <f t="shared" si="1"/>
        <v>15740</v>
      </c>
      <c r="H53" s="29">
        <f t="shared" si="2"/>
        <v>31480</v>
      </c>
      <c r="I53" s="30">
        <f t="shared" si="3"/>
        <v>1500</v>
      </c>
      <c r="J53" s="28">
        <v>8400</v>
      </c>
      <c r="K53" s="29">
        <f t="shared" si="4"/>
        <v>8744</v>
      </c>
      <c r="L53" s="29">
        <f t="shared" si="5"/>
        <v>9181</v>
      </c>
      <c r="M53" s="29">
        <f t="shared" si="6"/>
        <v>18362</v>
      </c>
      <c r="N53" s="31">
        <f t="shared" si="7"/>
        <v>874</v>
      </c>
    </row>
    <row r="54" spans="1:14" s="60" customFormat="1" ht="28.5" customHeight="1">
      <c r="A54" s="6">
        <v>9</v>
      </c>
      <c r="B54" s="58" t="s">
        <v>88</v>
      </c>
      <c r="C54" s="58"/>
      <c r="D54" s="59" t="s">
        <v>16</v>
      </c>
      <c r="E54" s="28">
        <v>17600</v>
      </c>
      <c r="F54" s="29">
        <f t="shared" si="0"/>
        <v>18322</v>
      </c>
      <c r="G54" s="29">
        <f t="shared" si="1"/>
        <v>19238</v>
      </c>
      <c r="H54" s="29">
        <f t="shared" si="2"/>
        <v>38476</v>
      </c>
      <c r="I54" s="30">
        <f t="shared" si="3"/>
        <v>1832</v>
      </c>
      <c r="J54" s="28">
        <v>12080</v>
      </c>
      <c r="K54" s="29">
        <f t="shared" si="4"/>
        <v>12575</v>
      </c>
      <c r="L54" s="29">
        <f t="shared" si="5"/>
        <v>13204</v>
      </c>
      <c r="M54" s="29">
        <f t="shared" si="6"/>
        <v>26408</v>
      </c>
      <c r="N54" s="31">
        <f t="shared" si="7"/>
        <v>1258</v>
      </c>
    </row>
    <row r="55" spans="1:14" s="60" customFormat="1" ht="48.75" customHeight="1" thickBot="1">
      <c r="A55" s="6">
        <v>10</v>
      </c>
      <c r="B55" s="56" t="s">
        <v>102</v>
      </c>
      <c r="C55" s="56"/>
      <c r="D55" s="57" t="s">
        <v>28</v>
      </c>
      <c r="E55" s="32">
        <v>17600</v>
      </c>
      <c r="F55" s="33">
        <f t="shared" si="0"/>
        <v>18322</v>
      </c>
      <c r="G55" s="33">
        <f t="shared" si="1"/>
        <v>19238</v>
      </c>
      <c r="H55" s="33">
        <f t="shared" si="2"/>
        <v>38476</v>
      </c>
      <c r="I55" s="34">
        <f t="shared" si="3"/>
        <v>1832</v>
      </c>
      <c r="J55" s="32">
        <v>12000</v>
      </c>
      <c r="K55" s="33">
        <f t="shared" si="4"/>
        <v>12492</v>
      </c>
      <c r="L55" s="33">
        <f t="shared" si="5"/>
        <v>13117</v>
      </c>
      <c r="M55" s="33">
        <f t="shared" si="6"/>
        <v>26234</v>
      </c>
      <c r="N55" s="7">
        <f t="shared" si="7"/>
        <v>1250</v>
      </c>
    </row>
    <row r="56" spans="1:14" s="60" customFormat="1" ht="56.25" customHeight="1" thickBot="1">
      <c r="A56" s="9"/>
      <c r="B56" s="86" t="s">
        <v>117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8"/>
    </row>
    <row r="57" spans="1:14" s="60" customFormat="1" ht="30" customHeight="1">
      <c r="A57" s="6">
        <v>1</v>
      </c>
      <c r="B57" s="44" t="s">
        <v>58</v>
      </c>
      <c r="C57" s="61" t="s">
        <v>62</v>
      </c>
      <c r="D57" s="62" t="s">
        <v>44</v>
      </c>
      <c r="E57" s="25">
        <v>13800</v>
      </c>
      <c r="F57" s="26">
        <f t="shared" si="0"/>
        <v>14366</v>
      </c>
      <c r="G57" s="26">
        <f t="shared" si="1"/>
        <v>15084</v>
      </c>
      <c r="H57" s="26">
        <f t="shared" si="2"/>
        <v>30168</v>
      </c>
      <c r="I57" s="27">
        <f t="shared" si="3"/>
        <v>1436</v>
      </c>
      <c r="J57" s="25">
        <v>8400</v>
      </c>
      <c r="K57" s="26">
        <f t="shared" si="4"/>
        <v>8744</v>
      </c>
      <c r="L57" s="26">
        <f t="shared" si="5"/>
        <v>9181</v>
      </c>
      <c r="M57" s="26">
        <f t="shared" si="6"/>
        <v>18362</v>
      </c>
      <c r="N57" s="35">
        <f t="shared" si="7"/>
        <v>874</v>
      </c>
    </row>
    <row r="58" spans="1:14" s="60" customFormat="1" ht="30" customHeight="1">
      <c r="A58" s="6">
        <v>2</v>
      </c>
      <c r="B58" s="46" t="s">
        <v>58</v>
      </c>
      <c r="C58" s="58" t="s">
        <v>66</v>
      </c>
      <c r="D58" s="59" t="s">
        <v>45</v>
      </c>
      <c r="E58" s="28">
        <v>13800</v>
      </c>
      <c r="F58" s="29">
        <f t="shared" si="0"/>
        <v>14366</v>
      </c>
      <c r="G58" s="29">
        <f t="shared" si="1"/>
        <v>15084</v>
      </c>
      <c r="H58" s="29">
        <f t="shared" si="2"/>
        <v>30168</v>
      </c>
      <c r="I58" s="30">
        <f t="shared" si="3"/>
        <v>1436</v>
      </c>
      <c r="J58" s="28">
        <v>8400</v>
      </c>
      <c r="K58" s="29">
        <f t="shared" si="4"/>
        <v>8744</v>
      </c>
      <c r="L58" s="29">
        <f t="shared" si="5"/>
        <v>9181</v>
      </c>
      <c r="M58" s="29">
        <f t="shared" si="6"/>
        <v>18362</v>
      </c>
      <c r="N58" s="31">
        <f t="shared" si="7"/>
        <v>874</v>
      </c>
    </row>
    <row r="59" spans="1:14" s="60" customFormat="1" ht="45" customHeight="1">
      <c r="A59" s="6">
        <v>3</v>
      </c>
      <c r="B59" s="58" t="s">
        <v>94</v>
      </c>
      <c r="C59" s="58"/>
      <c r="D59" s="59" t="s">
        <v>24</v>
      </c>
      <c r="E59" s="28">
        <v>16800</v>
      </c>
      <c r="F59" s="29">
        <f t="shared" si="0"/>
        <v>17489</v>
      </c>
      <c r="G59" s="29">
        <f t="shared" si="1"/>
        <v>18363</v>
      </c>
      <c r="H59" s="29">
        <f t="shared" si="2"/>
        <v>36726</v>
      </c>
      <c r="I59" s="30">
        <f t="shared" si="3"/>
        <v>1748</v>
      </c>
      <c r="J59" s="28">
        <v>10800</v>
      </c>
      <c r="K59" s="29">
        <f t="shared" si="4"/>
        <v>11243</v>
      </c>
      <c r="L59" s="29">
        <f t="shared" si="5"/>
        <v>11805</v>
      </c>
      <c r="M59" s="29">
        <f t="shared" si="6"/>
        <v>23610</v>
      </c>
      <c r="N59" s="31">
        <f t="shared" si="7"/>
        <v>1124</v>
      </c>
    </row>
    <row r="60" spans="1:14" s="60" customFormat="1" ht="30" customHeight="1">
      <c r="A60" s="6">
        <v>4</v>
      </c>
      <c r="B60" s="46" t="s">
        <v>58</v>
      </c>
      <c r="C60" s="58" t="s">
        <v>67</v>
      </c>
      <c r="D60" s="59" t="s">
        <v>46</v>
      </c>
      <c r="E60" s="28">
        <v>13800</v>
      </c>
      <c r="F60" s="29">
        <f t="shared" si="0"/>
        <v>14366</v>
      </c>
      <c r="G60" s="29">
        <f t="shared" si="1"/>
        <v>15084</v>
      </c>
      <c r="H60" s="29">
        <f t="shared" si="2"/>
        <v>30168</v>
      </c>
      <c r="I60" s="30">
        <f t="shared" si="3"/>
        <v>1436</v>
      </c>
      <c r="J60" s="28">
        <v>9600</v>
      </c>
      <c r="K60" s="29">
        <f t="shared" si="4"/>
        <v>9994</v>
      </c>
      <c r="L60" s="29">
        <f t="shared" si="5"/>
        <v>10494</v>
      </c>
      <c r="M60" s="29">
        <f t="shared" si="6"/>
        <v>20988</v>
      </c>
      <c r="N60" s="31">
        <f t="shared" si="7"/>
        <v>1000</v>
      </c>
    </row>
    <row r="61" spans="1:14" s="60" customFormat="1" ht="63.75" customHeight="1">
      <c r="A61" s="6">
        <v>5</v>
      </c>
      <c r="B61" s="58" t="s">
        <v>93</v>
      </c>
      <c r="C61" s="58"/>
      <c r="D61" s="59" t="s">
        <v>20</v>
      </c>
      <c r="E61" s="28">
        <v>16800</v>
      </c>
      <c r="F61" s="29">
        <f t="shared" si="0"/>
        <v>17489</v>
      </c>
      <c r="G61" s="29">
        <f t="shared" si="1"/>
        <v>18363</v>
      </c>
      <c r="H61" s="29">
        <f t="shared" si="2"/>
        <v>36726</v>
      </c>
      <c r="I61" s="30">
        <f t="shared" si="3"/>
        <v>1748</v>
      </c>
      <c r="J61" s="28">
        <v>10800</v>
      </c>
      <c r="K61" s="29">
        <f t="shared" si="4"/>
        <v>11243</v>
      </c>
      <c r="L61" s="29">
        <f t="shared" si="5"/>
        <v>11805</v>
      </c>
      <c r="M61" s="29">
        <f t="shared" si="6"/>
        <v>23610</v>
      </c>
      <c r="N61" s="31">
        <f t="shared" si="7"/>
        <v>1124</v>
      </c>
    </row>
    <row r="62" spans="1:14" ht="78" customHeight="1" thickBot="1">
      <c r="A62" s="6">
        <v>6</v>
      </c>
      <c r="B62" s="50" t="s">
        <v>95</v>
      </c>
      <c r="C62" s="50"/>
      <c r="D62" s="51" t="s">
        <v>32</v>
      </c>
      <c r="E62" s="32">
        <v>15600</v>
      </c>
      <c r="F62" s="33">
        <f t="shared" si="0"/>
        <v>16240</v>
      </c>
      <c r="G62" s="33">
        <f t="shared" si="1"/>
        <v>17052</v>
      </c>
      <c r="H62" s="33">
        <f t="shared" si="2"/>
        <v>34104</v>
      </c>
      <c r="I62" s="34">
        <f t="shared" si="3"/>
        <v>1624</v>
      </c>
      <c r="J62" s="32">
        <v>9600</v>
      </c>
      <c r="K62" s="33">
        <f t="shared" si="4"/>
        <v>9994</v>
      </c>
      <c r="L62" s="33">
        <f t="shared" si="5"/>
        <v>10494</v>
      </c>
      <c r="M62" s="33">
        <f t="shared" si="6"/>
        <v>20988</v>
      </c>
      <c r="N62" s="7">
        <f t="shared" si="7"/>
        <v>1000</v>
      </c>
    </row>
    <row r="63" spans="1:14" ht="41.25" customHeight="1" thickBot="1">
      <c r="A63" s="9"/>
      <c r="B63" s="83" t="s">
        <v>118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</row>
    <row r="64" spans="1:14" s="60" customFormat="1" ht="30" customHeight="1">
      <c r="A64" s="6">
        <v>1</v>
      </c>
      <c r="B64" s="61" t="s">
        <v>76</v>
      </c>
      <c r="C64" s="61"/>
      <c r="D64" s="62" t="s">
        <v>8</v>
      </c>
      <c r="E64" s="25">
        <v>15000</v>
      </c>
      <c r="F64" s="26">
        <f t="shared" ref="F64:F67" si="8">ROUND(E64*0.041+E64,0)</f>
        <v>15615</v>
      </c>
      <c r="G64" s="26">
        <f t="shared" ref="G64:G67" si="9">ROUND(F64*0.05+F64,0)</f>
        <v>16396</v>
      </c>
      <c r="H64" s="26">
        <f t="shared" ref="H64:H67" si="10">G64*2</f>
        <v>32792</v>
      </c>
      <c r="I64" s="27">
        <f t="shared" ref="I64:I67" si="11">(G64-F64)*2</f>
        <v>1562</v>
      </c>
      <c r="J64" s="25">
        <v>9600</v>
      </c>
      <c r="K64" s="26">
        <f t="shared" ref="K64:K67" si="12">ROUND(J64*0.041+J64,0)</f>
        <v>9994</v>
      </c>
      <c r="L64" s="26">
        <f t="shared" ref="L64:L67" si="13">ROUND(K64*0.05+K64,0)</f>
        <v>10494</v>
      </c>
      <c r="M64" s="26">
        <f t="shared" ref="M64:M67" si="14">L64*2</f>
        <v>20988</v>
      </c>
      <c r="N64" s="35">
        <f t="shared" ref="N64:N67" si="15">(L64-K64)*2</f>
        <v>1000</v>
      </c>
    </row>
    <row r="65" spans="1:14" s="60" customFormat="1" ht="30" customHeight="1">
      <c r="A65" s="6">
        <v>2</v>
      </c>
      <c r="B65" s="63" t="s">
        <v>73</v>
      </c>
      <c r="C65" s="63"/>
      <c r="D65" s="64" t="s">
        <v>9</v>
      </c>
      <c r="E65" s="28">
        <v>15000</v>
      </c>
      <c r="F65" s="29">
        <f t="shared" si="8"/>
        <v>15615</v>
      </c>
      <c r="G65" s="29">
        <f t="shared" si="9"/>
        <v>16396</v>
      </c>
      <c r="H65" s="29">
        <f t="shared" si="10"/>
        <v>32792</v>
      </c>
      <c r="I65" s="30">
        <f t="shared" si="11"/>
        <v>1562</v>
      </c>
      <c r="J65" s="28">
        <v>9600</v>
      </c>
      <c r="K65" s="29">
        <f t="shared" si="12"/>
        <v>9994</v>
      </c>
      <c r="L65" s="29">
        <f t="shared" si="13"/>
        <v>10494</v>
      </c>
      <c r="M65" s="29">
        <f t="shared" si="14"/>
        <v>20988</v>
      </c>
      <c r="N65" s="31">
        <f t="shared" si="15"/>
        <v>1000</v>
      </c>
    </row>
    <row r="66" spans="1:14" s="60" customFormat="1" ht="45" customHeight="1">
      <c r="A66" s="6">
        <v>3</v>
      </c>
      <c r="B66" s="63" t="s">
        <v>74</v>
      </c>
      <c r="C66" s="63"/>
      <c r="D66" s="64" t="s">
        <v>10</v>
      </c>
      <c r="E66" s="28">
        <v>15000</v>
      </c>
      <c r="F66" s="29">
        <f t="shared" si="8"/>
        <v>15615</v>
      </c>
      <c r="G66" s="29">
        <f t="shared" si="9"/>
        <v>16396</v>
      </c>
      <c r="H66" s="29">
        <f t="shared" si="10"/>
        <v>32792</v>
      </c>
      <c r="I66" s="30">
        <f t="shared" si="11"/>
        <v>1562</v>
      </c>
      <c r="J66" s="28">
        <v>9600</v>
      </c>
      <c r="K66" s="29">
        <f t="shared" si="12"/>
        <v>9994</v>
      </c>
      <c r="L66" s="29">
        <f t="shared" si="13"/>
        <v>10494</v>
      </c>
      <c r="M66" s="29">
        <f t="shared" si="14"/>
        <v>20988</v>
      </c>
      <c r="N66" s="31">
        <f t="shared" si="15"/>
        <v>1000</v>
      </c>
    </row>
    <row r="67" spans="1:14" s="60" customFormat="1" ht="104.25" customHeight="1" thickBot="1">
      <c r="A67" s="6">
        <v>4</v>
      </c>
      <c r="B67" s="63" t="s">
        <v>72</v>
      </c>
      <c r="C67" s="63"/>
      <c r="D67" s="64" t="s">
        <v>17</v>
      </c>
      <c r="E67" s="37">
        <v>15000</v>
      </c>
      <c r="F67" s="38">
        <f t="shared" si="8"/>
        <v>15615</v>
      </c>
      <c r="G67" s="38">
        <f t="shared" si="9"/>
        <v>16396</v>
      </c>
      <c r="H67" s="38">
        <f t="shared" si="10"/>
        <v>32792</v>
      </c>
      <c r="I67" s="39">
        <f t="shared" si="11"/>
        <v>1562</v>
      </c>
      <c r="J67" s="37">
        <v>9600</v>
      </c>
      <c r="K67" s="38">
        <f t="shared" si="12"/>
        <v>9994</v>
      </c>
      <c r="L67" s="38">
        <f t="shared" si="13"/>
        <v>10494</v>
      </c>
      <c r="M67" s="38">
        <f t="shared" si="14"/>
        <v>20988</v>
      </c>
      <c r="N67" s="40">
        <f t="shared" si="15"/>
        <v>1000</v>
      </c>
    </row>
    <row r="68" spans="1:14" s="60" customFormat="1" ht="28.5" customHeight="1">
      <c r="A68" s="65"/>
      <c r="B68" s="66"/>
      <c r="C68" s="66"/>
      <c r="D68" s="66"/>
      <c r="E68" s="67"/>
      <c r="F68" s="67"/>
      <c r="G68" s="67"/>
      <c r="H68" s="67"/>
      <c r="I68" s="67"/>
      <c r="J68" s="67"/>
      <c r="K68" s="67"/>
      <c r="L68" s="68"/>
      <c r="M68" s="67"/>
      <c r="N68" s="65"/>
    </row>
    <row r="69" spans="1:14" s="60" customFormat="1" ht="39" customHeight="1">
      <c r="A69" s="98" t="s">
        <v>119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</row>
    <row r="70" spans="1:14" s="60" customFormat="1" ht="39" hidden="1" customHeight="1">
      <c r="A70" s="21" t="s">
        <v>51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69"/>
      <c r="N70" s="70"/>
    </row>
    <row r="71" spans="1:14" s="10" customFormat="1" ht="39" customHeight="1">
      <c r="A71" s="75" t="s">
        <v>120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</row>
    <row r="72" spans="1:14" s="10" customFormat="1" ht="39" customHeight="1">
      <c r="A72" s="75" t="s">
        <v>123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</row>
    <row r="73" spans="1:14" s="10" customFormat="1" ht="39" customHeight="1">
      <c r="A73" s="75" t="s">
        <v>121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</row>
    <row r="74" spans="1:14" s="60" customFormat="1" ht="39" customHeight="1">
      <c r="A74" s="75" t="s">
        <v>125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</row>
    <row r="75" spans="1:14" s="60" customFormat="1" ht="25.5" customHeight="1">
      <c r="A75" s="11"/>
      <c r="B75" s="11"/>
      <c r="C75" s="11"/>
      <c r="D75" s="11"/>
      <c r="E75" s="11"/>
      <c r="F75" s="12"/>
      <c r="G75" s="13"/>
      <c r="H75" s="13"/>
      <c r="I75" s="13"/>
      <c r="J75" s="13"/>
      <c r="K75" s="13"/>
      <c r="L75" s="13"/>
      <c r="M75" s="13"/>
      <c r="N75" s="65"/>
    </row>
    <row r="76" spans="1:14" s="60" customFormat="1" ht="27" customHeight="1">
      <c r="A76" s="13"/>
      <c r="B76" s="21"/>
      <c r="C76" s="2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65"/>
    </row>
    <row r="77" spans="1:14" s="60" customFormat="1" ht="24.75" customHeight="1">
      <c r="A77" s="11"/>
      <c r="B77" s="12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65"/>
    </row>
    <row r="78" spans="1:14" s="60" customFormat="1" ht="28.5" customHeight="1">
      <c r="A78" s="65"/>
      <c r="B78" s="21"/>
      <c r="C78" s="21"/>
      <c r="D78" s="21"/>
      <c r="E78" s="13"/>
      <c r="F78" s="13"/>
      <c r="G78" s="13"/>
      <c r="H78" s="13"/>
      <c r="I78" s="13"/>
      <c r="J78" s="13"/>
      <c r="K78" s="13"/>
      <c r="L78" s="13"/>
      <c r="M78" s="13"/>
      <c r="N78" s="65"/>
    </row>
    <row r="79" spans="1:14" s="60" customFormat="1" ht="22.5" customHeight="1">
      <c r="A79" s="65"/>
      <c r="B79" s="21"/>
      <c r="C79" s="21"/>
      <c r="D79" s="21"/>
      <c r="E79" s="13"/>
      <c r="F79" s="13"/>
      <c r="G79" s="13"/>
      <c r="H79" s="13"/>
      <c r="I79" s="13"/>
      <c r="J79" s="13"/>
      <c r="K79" s="13"/>
      <c r="L79" s="13"/>
      <c r="M79" s="13"/>
      <c r="N79" s="65"/>
    </row>
    <row r="80" spans="1:14" s="60" customFormat="1" ht="27" customHeight="1">
      <c r="A80" s="65"/>
      <c r="B80" s="21"/>
      <c r="C80" s="21"/>
      <c r="D80" s="21"/>
      <c r="E80" s="13"/>
      <c r="F80" s="13"/>
      <c r="G80" s="13"/>
      <c r="H80" s="13"/>
      <c r="I80" s="13"/>
      <c r="J80" s="13"/>
      <c r="K80" s="13"/>
      <c r="L80" s="13"/>
      <c r="M80" s="13"/>
      <c r="N80" s="65"/>
    </row>
    <row r="81" spans="1:14" s="60" customFormat="1" ht="19.5" customHeight="1">
      <c r="A81" s="65"/>
      <c r="B81" s="21"/>
      <c r="C81" s="21"/>
      <c r="D81" s="21"/>
      <c r="E81" s="13"/>
      <c r="F81" s="13"/>
      <c r="G81" s="13"/>
      <c r="H81" s="13"/>
      <c r="I81" s="13"/>
      <c r="J81" s="13"/>
      <c r="K81" s="13"/>
      <c r="L81" s="13"/>
      <c r="M81" s="13"/>
      <c r="N81" s="65"/>
    </row>
    <row r="82" spans="1:14" s="60" customFormat="1" ht="21.75" customHeight="1">
      <c r="A82" s="65"/>
      <c r="B82" s="21"/>
      <c r="C82" s="21"/>
      <c r="D82" s="21"/>
      <c r="E82" s="13"/>
      <c r="F82" s="13"/>
      <c r="G82" s="13"/>
      <c r="H82" s="13"/>
      <c r="I82" s="13"/>
      <c r="J82" s="13"/>
      <c r="K82" s="13"/>
      <c r="L82" s="13"/>
      <c r="M82" s="13"/>
      <c r="N82" s="65"/>
    </row>
    <row r="83" spans="1:14" s="60" customFormat="1" ht="27.75" customHeight="1">
      <c r="A83" s="65"/>
      <c r="B83" s="21"/>
      <c r="C83" s="21"/>
      <c r="D83" s="21"/>
      <c r="E83" s="13"/>
      <c r="F83" s="13"/>
      <c r="G83" s="13"/>
      <c r="H83" s="13"/>
      <c r="I83" s="13"/>
      <c r="J83" s="13"/>
      <c r="K83" s="13"/>
      <c r="L83" s="13"/>
      <c r="M83" s="13"/>
      <c r="N83" s="65"/>
    </row>
    <row r="84" spans="1:14" s="60" customFormat="1" ht="27.75" customHeight="1">
      <c r="A84" s="65"/>
      <c r="B84" s="21"/>
      <c r="C84" s="21"/>
      <c r="D84" s="21"/>
      <c r="E84" s="13"/>
      <c r="F84" s="13"/>
      <c r="G84" s="13"/>
      <c r="H84" s="13"/>
      <c r="I84" s="13"/>
      <c r="J84" s="13"/>
      <c r="K84" s="13"/>
      <c r="L84" s="13"/>
      <c r="M84" s="13"/>
      <c r="N84" s="65"/>
    </row>
    <row r="85" spans="1:14" s="60" customFormat="1" ht="25.5" customHeight="1">
      <c r="A85" s="65"/>
      <c r="B85" s="21"/>
      <c r="C85" s="21"/>
      <c r="D85" s="21"/>
      <c r="E85" s="13"/>
      <c r="F85" s="13"/>
      <c r="G85" s="13"/>
      <c r="H85" s="13"/>
      <c r="I85" s="13"/>
      <c r="J85" s="13"/>
      <c r="K85" s="13"/>
      <c r="L85" s="13"/>
      <c r="M85" s="13"/>
      <c r="N85" s="65"/>
    </row>
    <row r="86" spans="1:14" s="60" customFormat="1" ht="24" customHeight="1">
      <c r="A86" s="65"/>
      <c r="B86" s="69"/>
      <c r="C86" s="69"/>
      <c r="D86" s="69"/>
      <c r="E86" s="13"/>
      <c r="F86" s="13"/>
      <c r="G86" s="13"/>
      <c r="H86" s="13"/>
      <c r="I86" s="13"/>
      <c r="J86" s="13"/>
      <c r="K86" s="13"/>
      <c r="L86" s="13"/>
      <c r="M86" s="13"/>
      <c r="N86" s="65"/>
    </row>
    <row r="87" spans="1:14" s="60" customFormat="1" ht="19.5" customHeight="1">
      <c r="A87" s="65"/>
      <c r="B87" s="12"/>
      <c r="C87" s="12"/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65"/>
    </row>
    <row r="88" spans="1:14" s="60" customFormat="1" ht="42" customHeight="1">
      <c r="A88" s="65"/>
      <c r="B88" s="12"/>
      <c r="C88" s="12"/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65"/>
    </row>
    <row r="89" spans="1:14" s="60" customFormat="1">
      <c r="A89" s="65"/>
      <c r="B89" s="70"/>
      <c r="C89" s="70"/>
      <c r="D89" s="70"/>
      <c r="N89" s="65"/>
    </row>
    <row r="90" spans="1:14" s="60" customFormat="1" ht="44.25" customHeight="1">
      <c r="A90" s="65"/>
      <c r="B90" s="70"/>
      <c r="C90" s="70"/>
      <c r="D90" s="70"/>
      <c r="N90" s="65"/>
    </row>
    <row r="91" spans="1:14" s="60" customFormat="1">
      <c r="A91" s="65"/>
      <c r="B91" s="70"/>
      <c r="C91" s="70"/>
      <c r="D91" s="70"/>
      <c r="N91" s="65"/>
    </row>
    <row r="92" spans="1:14" s="60" customFormat="1">
      <c r="A92" s="65"/>
      <c r="B92" s="70"/>
      <c r="C92" s="70"/>
      <c r="D92" s="70"/>
      <c r="N92" s="65"/>
    </row>
    <row r="93" spans="1:14" s="60" customFormat="1">
      <c r="A93" s="65"/>
      <c r="B93" s="70"/>
      <c r="C93" s="70"/>
      <c r="D93" s="70"/>
      <c r="N93" s="65"/>
    </row>
    <row r="94" spans="1:14" s="60" customFormat="1">
      <c r="A94" s="65"/>
      <c r="B94" s="70"/>
      <c r="C94" s="70"/>
      <c r="D94" s="70"/>
      <c r="N94" s="65"/>
    </row>
    <row r="95" spans="1:14" s="60" customFormat="1">
      <c r="A95" s="65"/>
      <c r="B95" s="70"/>
      <c r="C95" s="70"/>
      <c r="D95" s="70"/>
      <c r="N95" s="65"/>
    </row>
    <row r="96" spans="1:14" s="60" customFormat="1">
      <c r="A96" s="65"/>
      <c r="B96" s="70"/>
      <c r="C96" s="70"/>
      <c r="D96" s="70"/>
      <c r="N96" s="65"/>
    </row>
    <row r="97" spans="1:14" s="60" customFormat="1">
      <c r="A97" s="65"/>
      <c r="B97" s="70"/>
      <c r="C97" s="70"/>
      <c r="D97" s="70"/>
      <c r="N97" s="65"/>
    </row>
    <row r="98" spans="1:14" s="60" customFormat="1">
      <c r="A98" s="65"/>
      <c r="B98" s="70"/>
      <c r="C98" s="70"/>
      <c r="D98" s="70"/>
      <c r="N98" s="65"/>
    </row>
    <row r="99" spans="1:14" s="60" customFormat="1">
      <c r="A99" s="65"/>
      <c r="B99" s="70"/>
      <c r="C99" s="70"/>
      <c r="D99" s="70"/>
      <c r="N99" s="65"/>
    </row>
    <row r="100" spans="1:14" s="60" customFormat="1">
      <c r="A100" s="65"/>
      <c r="B100" s="70"/>
      <c r="C100" s="70"/>
      <c r="D100" s="70"/>
      <c r="N100" s="65"/>
    </row>
    <row r="101" spans="1:14" s="60" customFormat="1">
      <c r="A101" s="65"/>
      <c r="B101" s="70"/>
      <c r="C101" s="70"/>
      <c r="D101" s="70"/>
      <c r="N101" s="65"/>
    </row>
    <row r="102" spans="1:14" s="60" customFormat="1">
      <c r="A102" s="65"/>
      <c r="B102" s="70"/>
      <c r="C102" s="70"/>
      <c r="D102" s="70"/>
      <c r="N102" s="65"/>
    </row>
    <row r="103" spans="1:14" s="60" customFormat="1">
      <c r="A103" s="65"/>
      <c r="B103" s="70"/>
      <c r="C103" s="70"/>
      <c r="D103" s="70"/>
      <c r="N103" s="65"/>
    </row>
    <row r="104" spans="1:14" s="60" customFormat="1">
      <c r="A104" s="65"/>
      <c r="B104" s="70"/>
      <c r="C104" s="70"/>
      <c r="D104" s="70"/>
      <c r="N104" s="65"/>
    </row>
    <row r="105" spans="1:14" s="60" customFormat="1">
      <c r="A105" s="65"/>
      <c r="B105" s="70"/>
      <c r="C105" s="70"/>
      <c r="D105" s="70"/>
      <c r="N105" s="65"/>
    </row>
    <row r="106" spans="1:14" s="60" customFormat="1">
      <c r="A106" s="65"/>
      <c r="B106" s="70"/>
      <c r="C106" s="70"/>
      <c r="D106" s="70"/>
      <c r="N106" s="65"/>
    </row>
    <row r="107" spans="1:14" s="60" customFormat="1">
      <c r="A107" s="65"/>
      <c r="B107" s="70"/>
      <c r="C107" s="70"/>
      <c r="D107" s="70"/>
      <c r="N107" s="65"/>
    </row>
    <row r="108" spans="1:14" s="60" customFormat="1">
      <c r="A108" s="65"/>
      <c r="B108" s="70"/>
      <c r="C108" s="70"/>
      <c r="D108" s="70"/>
      <c r="N108" s="65"/>
    </row>
    <row r="109" spans="1:14" s="60" customFormat="1">
      <c r="A109" s="65"/>
      <c r="B109" s="70"/>
      <c r="C109" s="70"/>
      <c r="D109" s="70"/>
      <c r="N109" s="65"/>
    </row>
    <row r="110" spans="1:14" s="60" customFormat="1">
      <c r="A110" s="65"/>
      <c r="B110" s="70"/>
      <c r="C110" s="70"/>
      <c r="D110" s="70"/>
      <c r="N110" s="65"/>
    </row>
    <row r="111" spans="1:14" s="60" customFormat="1">
      <c r="A111" s="65"/>
      <c r="B111" s="70"/>
      <c r="C111" s="70"/>
      <c r="D111" s="70"/>
      <c r="N111" s="65"/>
    </row>
    <row r="112" spans="1:14" s="60" customFormat="1">
      <c r="A112" s="65"/>
      <c r="B112" s="70"/>
      <c r="C112" s="70"/>
      <c r="D112" s="70"/>
      <c r="N112" s="65"/>
    </row>
    <row r="113" spans="1:14" s="60" customFormat="1">
      <c r="A113" s="65"/>
      <c r="B113" s="70"/>
      <c r="C113" s="70"/>
      <c r="D113" s="70"/>
      <c r="N113" s="65"/>
    </row>
    <row r="114" spans="1:14" s="60" customFormat="1">
      <c r="A114" s="65"/>
      <c r="B114" s="70"/>
      <c r="C114" s="70"/>
      <c r="D114" s="70"/>
      <c r="N114" s="65"/>
    </row>
    <row r="115" spans="1:14" s="60" customFormat="1">
      <c r="A115" s="65"/>
      <c r="B115" s="70"/>
      <c r="C115" s="70"/>
      <c r="D115" s="70"/>
      <c r="N115" s="65"/>
    </row>
    <row r="116" spans="1:14" s="60" customFormat="1">
      <c r="A116" s="65"/>
      <c r="B116" s="70"/>
      <c r="C116" s="70"/>
      <c r="D116" s="70"/>
      <c r="N116" s="65"/>
    </row>
    <row r="117" spans="1:14" s="60" customFormat="1">
      <c r="A117" s="65"/>
      <c r="B117" s="70"/>
      <c r="C117" s="70"/>
      <c r="D117" s="70"/>
      <c r="N117" s="65"/>
    </row>
    <row r="118" spans="1:14" s="60" customFormat="1">
      <c r="A118" s="65"/>
      <c r="B118" s="70"/>
      <c r="C118" s="70"/>
      <c r="D118" s="70"/>
      <c r="N118" s="65"/>
    </row>
    <row r="119" spans="1:14" s="60" customFormat="1">
      <c r="A119" s="65"/>
      <c r="B119" s="70"/>
      <c r="C119" s="70"/>
      <c r="D119" s="70"/>
      <c r="N119" s="65"/>
    </row>
    <row r="120" spans="1:14" s="60" customFormat="1">
      <c r="A120" s="65"/>
      <c r="B120" s="70"/>
      <c r="C120" s="70"/>
      <c r="D120" s="70"/>
      <c r="N120" s="65"/>
    </row>
    <row r="121" spans="1:14" s="60" customFormat="1">
      <c r="A121" s="65"/>
      <c r="B121" s="70"/>
      <c r="C121" s="70"/>
      <c r="D121" s="70"/>
      <c r="N121" s="65"/>
    </row>
    <row r="122" spans="1:14" s="60" customFormat="1">
      <c r="A122" s="65"/>
      <c r="B122" s="70"/>
      <c r="C122" s="70"/>
      <c r="D122" s="70"/>
      <c r="N122" s="65"/>
    </row>
    <row r="123" spans="1:14" s="60" customFormat="1">
      <c r="A123" s="65"/>
      <c r="B123" s="70"/>
      <c r="C123" s="70"/>
      <c r="D123" s="70"/>
      <c r="N123" s="65"/>
    </row>
    <row r="124" spans="1:14" s="60" customFormat="1">
      <c r="A124" s="65"/>
      <c r="B124" s="70"/>
      <c r="C124" s="70"/>
      <c r="D124" s="70"/>
      <c r="N124" s="65"/>
    </row>
    <row r="125" spans="1:14" s="60" customFormat="1">
      <c r="A125" s="65"/>
      <c r="B125" s="70"/>
      <c r="C125" s="70"/>
      <c r="D125" s="70"/>
      <c r="N125" s="65"/>
    </row>
    <row r="126" spans="1:14" s="60" customFormat="1">
      <c r="A126" s="65"/>
      <c r="B126" s="70"/>
      <c r="C126" s="70"/>
      <c r="D126" s="70"/>
      <c r="N126" s="65"/>
    </row>
    <row r="127" spans="1:14" s="60" customFormat="1">
      <c r="A127" s="65"/>
      <c r="B127" s="70"/>
      <c r="C127" s="70"/>
      <c r="D127" s="70"/>
      <c r="N127" s="65"/>
    </row>
    <row r="128" spans="1:14" s="60" customFormat="1">
      <c r="A128" s="65"/>
      <c r="B128" s="70"/>
      <c r="C128" s="70"/>
      <c r="D128" s="70"/>
      <c r="N128" s="65"/>
    </row>
    <row r="129" spans="1:14" s="60" customFormat="1">
      <c r="A129" s="65"/>
      <c r="B129" s="70"/>
      <c r="C129" s="70"/>
      <c r="D129" s="70"/>
      <c r="N129" s="65"/>
    </row>
    <row r="130" spans="1:14" s="60" customFormat="1">
      <c r="A130" s="65"/>
      <c r="B130" s="70"/>
      <c r="C130" s="70"/>
      <c r="D130" s="70"/>
      <c r="N130" s="65"/>
    </row>
    <row r="131" spans="1:14" s="60" customFormat="1">
      <c r="A131" s="65"/>
      <c r="B131" s="70"/>
      <c r="C131" s="70"/>
      <c r="D131" s="70"/>
      <c r="N131" s="65"/>
    </row>
    <row r="132" spans="1:14" s="60" customFormat="1">
      <c r="A132" s="65"/>
      <c r="B132" s="70"/>
      <c r="C132" s="70"/>
      <c r="D132" s="70"/>
      <c r="N132" s="65"/>
    </row>
    <row r="133" spans="1:14" s="60" customFormat="1">
      <c r="A133" s="65"/>
      <c r="B133" s="70"/>
      <c r="C133" s="70"/>
      <c r="D133" s="70"/>
      <c r="N133" s="65"/>
    </row>
    <row r="134" spans="1:14" s="60" customFormat="1">
      <c r="A134" s="65"/>
      <c r="B134" s="70"/>
      <c r="C134" s="70"/>
      <c r="D134" s="70"/>
      <c r="N134" s="65"/>
    </row>
    <row r="135" spans="1:14" s="60" customFormat="1">
      <c r="A135" s="65"/>
      <c r="B135" s="70"/>
      <c r="C135" s="70"/>
      <c r="D135" s="70"/>
      <c r="N135" s="65"/>
    </row>
    <row r="136" spans="1:14" s="60" customFormat="1">
      <c r="A136" s="65"/>
      <c r="B136" s="70"/>
      <c r="C136" s="70"/>
      <c r="D136" s="70"/>
      <c r="N136" s="65"/>
    </row>
    <row r="137" spans="1:14" s="60" customFormat="1">
      <c r="A137" s="65"/>
      <c r="B137" s="70"/>
      <c r="C137" s="70"/>
      <c r="D137" s="70"/>
      <c r="N137" s="65"/>
    </row>
    <row r="138" spans="1:14" s="60" customFormat="1">
      <c r="A138" s="65"/>
      <c r="B138" s="70"/>
      <c r="C138" s="70"/>
      <c r="D138" s="70"/>
      <c r="N138" s="65"/>
    </row>
    <row r="139" spans="1:14" s="60" customFormat="1">
      <c r="A139" s="65"/>
      <c r="B139" s="70"/>
      <c r="C139" s="70"/>
      <c r="D139" s="70"/>
      <c r="N139" s="65"/>
    </row>
    <row r="140" spans="1:14" s="60" customFormat="1">
      <c r="A140" s="65"/>
      <c r="B140" s="70"/>
      <c r="C140" s="70"/>
      <c r="D140" s="70"/>
      <c r="N140" s="65"/>
    </row>
    <row r="141" spans="1:14" s="60" customFormat="1">
      <c r="A141" s="65"/>
      <c r="B141" s="70"/>
      <c r="C141" s="70"/>
      <c r="D141" s="70"/>
      <c r="N141" s="65"/>
    </row>
    <row r="142" spans="1:14" s="60" customFormat="1">
      <c r="A142" s="65"/>
      <c r="B142" s="70"/>
      <c r="C142" s="70"/>
      <c r="D142" s="70"/>
      <c r="N142" s="65"/>
    </row>
    <row r="143" spans="1:14" s="60" customFormat="1">
      <c r="A143" s="65"/>
      <c r="B143" s="70"/>
      <c r="C143" s="70"/>
      <c r="D143" s="70"/>
      <c r="N143" s="65"/>
    </row>
    <row r="144" spans="1:14" s="60" customFormat="1">
      <c r="A144" s="65"/>
      <c r="B144" s="70"/>
      <c r="C144" s="70"/>
      <c r="D144" s="70"/>
      <c r="N144" s="65"/>
    </row>
    <row r="145" spans="1:14" s="60" customFormat="1">
      <c r="A145" s="65"/>
      <c r="B145" s="70"/>
      <c r="C145" s="70"/>
      <c r="D145" s="70"/>
      <c r="N145" s="65"/>
    </row>
    <row r="146" spans="1:14" s="60" customFormat="1">
      <c r="A146" s="65"/>
      <c r="B146" s="70"/>
      <c r="C146" s="70"/>
      <c r="D146" s="70"/>
      <c r="N146" s="65"/>
    </row>
    <row r="147" spans="1:14" s="60" customFormat="1">
      <c r="A147" s="65"/>
      <c r="B147" s="70"/>
      <c r="C147" s="70"/>
      <c r="D147" s="70"/>
      <c r="N147" s="65"/>
    </row>
    <row r="148" spans="1:14" s="60" customFormat="1">
      <c r="A148" s="65"/>
      <c r="B148" s="70"/>
      <c r="C148" s="70"/>
      <c r="D148" s="70"/>
      <c r="N148" s="65"/>
    </row>
    <row r="149" spans="1:14" s="60" customFormat="1">
      <c r="A149" s="65"/>
      <c r="B149" s="70"/>
      <c r="C149" s="70"/>
      <c r="D149" s="70"/>
      <c r="N149" s="65"/>
    </row>
    <row r="150" spans="1:14" s="60" customFormat="1">
      <c r="A150" s="65"/>
      <c r="B150" s="70"/>
      <c r="C150" s="70"/>
      <c r="D150" s="70"/>
      <c r="N150" s="65"/>
    </row>
    <row r="151" spans="1:14" s="60" customFormat="1">
      <c r="A151" s="65"/>
      <c r="B151" s="70"/>
      <c r="C151" s="70"/>
      <c r="D151" s="70"/>
      <c r="N151" s="65"/>
    </row>
    <row r="152" spans="1:14" s="60" customFormat="1">
      <c r="A152" s="65"/>
      <c r="B152" s="70"/>
      <c r="C152" s="70"/>
      <c r="D152" s="70"/>
      <c r="N152" s="65"/>
    </row>
    <row r="153" spans="1:14" s="60" customFormat="1">
      <c r="A153" s="65"/>
      <c r="B153" s="70"/>
      <c r="C153" s="70"/>
      <c r="D153" s="70"/>
      <c r="N153" s="65"/>
    </row>
    <row r="154" spans="1:14" s="60" customFormat="1">
      <c r="A154" s="65"/>
      <c r="B154" s="70"/>
      <c r="C154" s="70"/>
      <c r="D154" s="70"/>
      <c r="N154" s="65"/>
    </row>
    <row r="155" spans="1:14" s="60" customFormat="1">
      <c r="A155" s="65"/>
      <c r="B155" s="70"/>
      <c r="C155" s="70"/>
      <c r="D155" s="70"/>
      <c r="N155" s="65"/>
    </row>
    <row r="156" spans="1:14" s="60" customFormat="1">
      <c r="A156" s="65"/>
      <c r="B156" s="70"/>
      <c r="C156" s="70"/>
      <c r="D156" s="70"/>
      <c r="N156" s="65"/>
    </row>
    <row r="157" spans="1:14" s="60" customFormat="1">
      <c r="A157" s="65"/>
      <c r="B157" s="70"/>
      <c r="C157" s="70"/>
      <c r="D157" s="70"/>
      <c r="N157" s="65"/>
    </row>
    <row r="158" spans="1:14" s="60" customFormat="1">
      <c r="A158" s="65"/>
      <c r="B158" s="70"/>
      <c r="C158" s="70"/>
      <c r="D158" s="70"/>
      <c r="N158" s="65"/>
    </row>
    <row r="159" spans="1:14" s="60" customFormat="1">
      <c r="A159" s="65"/>
      <c r="B159" s="70"/>
      <c r="C159" s="70"/>
      <c r="D159" s="70"/>
      <c r="N159" s="65"/>
    </row>
    <row r="160" spans="1:14" s="60" customFormat="1">
      <c r="A160" s="65"/>
      <c r="B160" s="70"/>
      <c r="C160" s="70"/>
      <c r="D160" s="70"/>
      <c r="N160" s="65"/>
    </row>
    <row r="161" spans="1:14" s="60" customFormat="1">
      <c r="A161" s="65"/>
      <c r="B161" s="70"/>
      <c r="C161" s="70"/>
      <c r="D161" s="70"/>
      <c r="N161" s="65"/>
    </row>
    <row r="162" spans="1:14" s="60" customFormat="1">
      <c r="A162" s="65"/>
      <c r="B162" s="70"/>
      <c r="C162" s="70"/>
      <c r="D162" s="70"/>
      <c r="N162" s="65"/>
    </row>
    <row r="163" spans="1:14" s="60" customFormat="1">
      <c r="A163" s="65"/>
      <c r="B163" s="70"/>
      <c r="C163" s="70"/>
      <c r="D163" s="70"/>
      <c r="N163" s="65"/>
    </row>
    <row r="164" spans="1:14" s="60" customFormat="1">
      <c r="A164" s="65"/>
      <c r="B164" s="70"/>
      <c r="C164" s="70"/>
      <c r="D164" s="70"/>
      <c r="N164" s="65"/>
    </row>
    <row r="165" spans="1:14" s="60" customFormat="1">
      <c r="A165" s="65"/>
      <c r="B165" s="70"/>
      <c r="C165" s="70"/>
      <c r="D165" s="70"/>
      <c r="N165" s="65"/>
    </row>
    <row r="166" spans="1:14" s="60" customFormat="1">
      <c r="A166" s="65"/>
      <c r="B166" s="70"/>
      <c r="C166" s="70"/>
      <c r="D166" s="70"/>
      <c r="N166" s="65"/>
    </row>
    <row r="167" spans="1:14" s="60" customFormat="1">
      <c r="A167" s="65"/>
      <c r="B167" s="70"/>
      <c r="C167" s="70"/>
      <c r="D167" s="70"/>
      <c r="N167" s="65"/>
    </row>
    <row r="168" spans="1:14" s="60" customFormat="1">
      <c r="A168" s="65"/>
      <c r="B168" s="70"/>
      <c r="C168" s="70"/>
      <c r="D168" s="70"/>
      <c r="N168" s="65"/>
    </row>
    <row r="169" spans="1:14" s="60" customFormat="1">
      <c r="A169" s="65"/>
      <c r="B169" s="70"/>
      <c r="C169" s="70"/>
      <c r="D169" s="70"/>
      <c r="N169" s="65"/>
    </row>
    <row r="170" spans="1:14" s="60" customFormat="1">
      <c r="A170" s="65"/>
      <c r="B170" s="70"/>
      <c r="C170" s="70"/>
      <c r="D170" s="70"/>
      <c r="N170" s="65"/>
    </row>
    <row r="171" spans="1:14" s="60" customFormat="1">
      <c r="A171" s="65"/>
      <c r="B171" s="70"/>
      <c r="C171" s="70"/>
      <c r="D171" s="70"/>
      <c r="N171" s="65"/>
    </row>
    <row r="172" spans="1:14" s="60" customFormat="1">
      <c r="A172" s="65"/>
      <c r="B172" s="70"/>
      <c r="C172" s="70"/>
      <c r="D172" s="70"/>
      <c r="N172" s="65"/>
    </row>
    <row r="173" spans="1:14" s="60" customFormat="1">
      <c r="A173" s="65"/>
      <c r="B173" s="70"/>
      <c r="C173" s="70"/>
      <c r="D173" s="70"/>
      <c r="N173" s="65"/>
    </row>
    <row r="174" spans="1:14" s="60" customFormat="1">
      <c r="A174" s="65"/>
      <c r="B174" s="70"/>
      <c r="C174" s="70"/>
      <c r="D174" s="70"/>
      <c r="N174" s="65"/>
    </row>
    <row r="175" spans="1:14" s="60" customFormat="1">
      <c r="A175" s="65"/>
      <c r="B175" s="70"/>
      <c r="C175" s="70"/>
      <c r="D175" s="70"/>
      <c r="N175" s="65"/>
    </row>
    <row r="176" spans="1:14" s="60" customFormat="1">
      <c r="A176" s="65"/>
      <c r="B176" s="70"/>
      <c r="C176" s="70"/>
      <c r="D176" s="70"/>
      <c r="N176" s="65"/>
    </row>
    <row r="177" spans="1:14" s="60" customFormat="1">
      <c r="A177" s="65"/>
      <c r="B177" s="70"/>
      <c r="C177" s="70"/>
      <c r="D177" s="70"/>
      <c r="N177" s="65"/>
    </row>
    <row r="178" spans="1:14" s="60" customFormat="1">
      <c r="A178" s="65"/>
      <c r="B178" s="70"/>
      <c r="C178" s="70"/>
      <c r="D178" s="70"/>
      <c r="N178" s="65"/>
    </row>
    <row r="179" spans="1:14" s="60" customFormat="1">
      <c r="A179" s="65"/>
      <c r="B179" s="70"/>
      <c r="C179" s="70"/>
      <c r="D179" s="70"/>
      <c r="N179" s="65"/>
    </row>
    <row r="180" spans="1:14" s="60" customFormat="1">
      <c r="A180" s="65"/>
      <c r="B180" s="70"/>
      <c r="C180" s="70"/>
      <c r="D180" s="70"/>
      <c r="N180" s="65"/>
    </row>
    <row r="181" spans="1:14" s="60" customFormat="1">
      <c r="A181" s="65"/>
      <c r="B181" s="70"/>
      <c r="C181" s="70"/>
      <c r="D181" s="70"/>
      <c r="N181" s="65"/>
    </row>
    <row r="182" spans="1:14" s="60" customFormat="1">
      <c r="A182" s="65"/>
      <c r="B182" s="70"/>
      <c r="C182" s="70"/>
      <c r="D182" s="70"/>
      <c r="N182" s="65"/>
    </row>
    <row r="183" spans="1:14" s="60" customFormat="1">
      <c r="A183" s="65"/>
      <c r="B183" s="70"/>
      <c r="C183" s="70"/>
      <c r="D183" s="70"/>
      <c r="N183" s="65"/>
    </row>
    <row r="184" spans="1:14" s="60" customFormat="1">
      <c r="A184" s="65"/>
      <c r="B184" s="70"/>
      <c r="C184" s="70"/>
      <c r="D184" s="70"/>
      <c r="N184" s="65"/>
    </row>
    <row r="185" spans="1:14" s="60" customFormat="1">
      <c r="A185" s="65"/>
      <c r="B185" s="70"/>
      <c r="C185" s="70"/>
      <c r="D185" s="70"/>
      <c r="N185" s="65"/>
    </row>
    <row r="186" spans="1:14" s="60" customFormat="1">
      <c r="A186" s="65"/>
      <c r="B186" s="70"/>
      <c r="C186" s="70"/>
      <c r="D186" s="70"/>
      <c r="N186" s="65"/>
    </row>
    <row r="187" spans="1:14" s="60" customFormat="1">
      <c r="A187" s="65"/>
      <c r="B187" s="70"/>
      <c r="C187" s="70"/>
      <c r="D187" s="70"/>
      <c r="N187" s="65"/>
    </row>
    <row r="188" spans="1:14" s="60" customFormat="1">
      <c r="A188" s="65"/>
      <c r="B188" s="70"/>
      <c r="C188" s="70"/>
      <c r="D188" s="70"/>
      <c r="N188" s="65"/>
    </row>
    <row r="189" spans="1:14" s="60" customFormat="1">
      <c r="A189" s="65"/>
      <c r="B189" s="70"/>
      <c r="C189" s="70"/>
      <c r="D189" s="70"/>
      <c r="N189" s="65"/>
    </row>
    <row r="190" spans="1:14" s="60" customFormat="1">
      <c r="A190" s="65"/>
      <c r="B190" s="70"/>
      <c r="C190" s="70"/>
      <c r="D190" s="70"/>
      <c r="N190" s="65"/>
    </row>
    <row r="191" spans="1:14" s="60" customFormat="1">
      <c r="A191" s="65"/>
      <c r="B191" s="70"/>
      <c r="C191" s="70"/>
      <c r="D191" s="70"/>
      <c r="N191" s="65"/>
    </row>
    <row r="192" spans="1:14" s="60" customFormat="1">
      <c r="A192" s="65"/>
      <c r="B192" s="70"/>
      <c r="C192" s="70"/>
      <c r="D192" s="70"/>
      <c r="N192" s="65"/>
    </row>
    <row r="193" spans="1:14" s="60" customFormat="1">
      <c r="A193" s="65"/>
      <c r="B193" s="70"/>
      <c r="C193" s="70"/>
      <c r="D193" s="70"/>
      <c r="N193" s="65"/>
    </row>
    <row r="194" spans="1:14" s="60" customFormat="1">
      <c r="A194" s="65"/>
      <c r="B194" s="70"/>
      <c r="C194" s="70"/>
      <c r="D194" s="70"/>
      <c r="N194" s="65"/>
    </row>
    <row r="195" spans="1:14" s="60" customFormat="1">
      <c r="A195" s="65"/>
      <c r="B195" s="70"/>
      <c r="C195" s="70"/>
      <c r="D195" s="70"/>
      <c r="N195" s="65"/>
    </row>
    <row r="196" spans="1:14" s="60" customFormat="1">
      <c r="A196" s="65"/>
      <c r="B196" s="70"/>
      <c r="C196" s="70"/>
      <c r="D196" s="70"/>
      <c r="N196" s="65"/>
    </row>
    <row r="197" spans="1:14" s="60" customFormat="1">
      <c r="A197" s="65"/>
      <c r="B197" s="70"/>
      <c r="C197" s="70"/>
      <c r="D197" s="70"/>
      <c r="N197" s="65"/>
    </row>
    <row r="198" spans="1:14" s="60" customFormat="1">
      <c r="A198" s="65"/>
      <c r="B198" s="70"/>
      <c r="C198" s="70"/>
      <c r="D198" s="70"/>
      <c r="N198" s="65"/>
    </row>
    <row r="199" spans="1:14" s="60" customFormat="1">
      <c r="A199" s="65"/>
      <c r="B199" s="70"/>
      <c r="C199" s="70"/>
      <c r="D199" s="70"/>
      <c r="N199" s="65"/>
    </row>
    <row r="200" spans="1:14" s="60" customFormat="1">
      <c r="A200" s="65"/>
      <c r="B200" s="70"/>
      <c r="C200" s="70"/>
      <c r="D200" s="70"/>
      <c r="N200" s="65"/>
    </row>
    <row r="201" spans="1:14" s="60" customFormat="1">
      <c r="A201" s="65"/>
      <c r="B201" s="70"/>
      <c r="C201" s="70"/>
      <c r="D201" s="70"/>
      <c r="N201" s="65"/>
    </row>
    <row r="202" spans="1:14" s="60" customFormat="1">
      <c r="A202" s="65"/>
      <c r="B202" s="70"/>
      <c r="C202" s="70"/>
      <c r="D202" s="70"/>
      <c r="N202" s="65"/>
    </row>
    <row r="203" spans="1:14" s="60" customFormat="1">
      <c r="A203" s="65"/>
      <c r="B203" s="70"/>
      <c r="C203" s="70"/>
      <c r="D203" s="70"/>
      <c r="N203" s="65"/>
    </row>
    <row r="204" spans="1:14" s="60" customFormat="1">
      <c r="A204" s="65"/>
      <c r="B204" s="70"/>
      <c r="C204" s="70"/>
      <c r="D204" s="70"/>
      <c r="N204" s="65"/>
    </row>
    <row r="205" spans="1:14" s="60" customFormat="1">
      <c r="A205" s="65"/>
      <c r="B205" s="70"/>
      <c r="C205" s="70"/>
      <c r="D205" s="70"/>
      <c r="N205" s="65"/>
    </row>
    <row r="206" spans="1:14" s="60" customFormat="1">
      <c r="A206" s="65"/>
      <c r="B206" s="70"/>
      <c r="C206" s="70"/>
      <c r="D206" s="70"/>
      <c r="N206" s="65"/>
    </row>
    <row r="207" spans="1:14" s="60" customFormat="1">
      <c r="A207" s="65"/>
      <c r="B207" s="70"/>
      <c r="C207" s="70"/>
      <c r="D207" s="70"/>
      <c r="N207" s="65"/>
    </row>
    <row r="208" spans="1:14" s="60" customFormat="1">
      <c r="A208" s="65"/>
      <c r="B208" s="70"/>
      <c r="C208" s="70"/>
      <c r="D208" s="70"/>
      <c r="N208" s="65"/>
    </row>
    <row r="209" spans="1:14" s="60" customFormat="1">
      <c r="A209" s="65"/>
      <c r="B209" s="70"/>
      <c r="C209" s="70"/>
      <c r="D209" s="70"/>
      <c r="N209" s="65"/>
    </row>
    <row r="210" spans="1:14" s="60" customFormat="1">
      <c r="A210" s="65"/>
      <c r="B210" s="70"/>
      <c r="C210" s="70"/>
      <c r="D210" s="70"/>
      <c r="N210" s="65"/>
    </row>
    <row r="211" spans="1:14" s="60" customFormat="1">
      <c r="A211" s="65"/>
      <c r="B211" s="70"/>
      <c r="C211" s="70"/>
      <c r="D211" s="70"/>
      <c r="N211" s="65"/>
    </row>
    <row r="212" spans="1:14" s="60" customFormat="1">
      <c r="A212" s="65"/>
      <c r="B212" s="70"/>
      <c r="C212" s="70"/>
      <c r="D212" s="70"/>
      <c r="N212" s="65"/>
    </row>
    <row r="213" spans="1:14" s="60" customFormat="1">
      <c r="A213" s="65"/>
      <c r="B213" s="70"/>
      <c r="C213" s="70"/>
      <c r="D213" s="70"/>
      <c r="N213" s="65"/>
    </row>
    <row r="214" spans="1:14" s="60" customFormat="1">
      <c r="A214" s="65"/>
      <c r="B214" s="70"/>
      <c r="C214" s="70"/>
      <c r="D214" s="70"/>
      <c r="N214" s="65"/>
    </row>
    <row r="215" spans="1:14" s="60" customFormat="1">
      <c r="A215" s="65"/>
      <c r="B215" s="70"/>
      <c r="C215" s="70"/>
      <c r="D215" s="70"/>
      <c r="N215" s="65"/>
    </row>
    <row r="216" spans="1:14" s="60" customFormat="1">
      <c r="A216" s="65"/>
      <c r="B216" s="70"/>
      <c r="C216" s="70"/>
      <c r="D216" s="70"/>
      <c r="N216" s="65"/>
    </row>
    <row r="217" spans="1:14" s="60" customFormat="1">
      <c r="A217" s="65"/>
      <c r="B217" s="70"/>
      <c r="C217" s="70"/>
      <c r="D217" s="70"/>
      <c r="N217" s="65"/>
    </row>
    <row r="218" spans="1:14" s="60" customFormat="1">
      <c r="A218" s="65"/>
      <c r="B218" s="70"/>
      <c r="C218" s="70"/>
      <c r="D218" s="70"/>
      <c r="N218" s="65"/>
    </row>
    <row r="219" spans="1:14" s="60" customFormat="1">
      <c r="A219" s="65"/>
      <c r="B219" s="70"/>
      <c r="C219" s="70"/>
      <c r="D219" s="70"/>
      <c r="N219" s="65"/>
    </row>
    <row r="220" spans="1:14" s="60" customFormat="1">
      <c r="A220" s="65"/>
      <c r="B220" s="70"/>
      <c r="C220" s="70"/>
      <c r="D220" s="70"/>
      <c r="N220" s="65"/>
    </row>
    <row r="221" spans="1:14" s="60" customFormat="1">
      <c r="A221" s="65"/>
      <c r="B221" s="70"/>
      <c r="C221" s="70"/>
      <c r="D221" s="70"/>
      <c r="N221" s="65"/>
    </row>
    <row r="222" spans="1:14" s="60" customFormat="1">
      <c r="A222" s="65"/>
      <c r="B222" s="70"/>
      <c r="C222" s="70"/>
      <c r="D222" s="70"/>
      <c r="N222" s="65"/>
    </row>
    <row r="223" spans="1:14" s="60" customFormat="1">
      <c r="A223" s="65"/>
      <c r="B223" s="70"/>
      <c r="C223" s="70"/>
      <c r="D223" s="70"/>
      <c r="N223" s="65"/>
    </row>
    <row r="224" spans="1:14" s="60" customFormat="1">
      <c r="A224" s="65"/>
      <c r="B224" s="70"/>
      <c r="C224" s="70"/>
      <c r="D224" s="70"/>
      <c r="N224" s="65"/>
    </row>
    <row r="225" spans="1:14" s="60" customFormat="1">
      <c r="A225" s="65"/>
      <c r="B225" s="70"/>
      <c r="C225" s="70"/>
      <c r="D225" s="70"/>
      <c r="N225" s="65"/>
    </row>
    <row r="226" spans="1:14" s="60" customFormat="1">
      <c r="A226" s="65"/>
      <c r="B226" s="70"/>
      <c r="C226" s="70"/>
      <c r="D226" s="70"/>
      <c r="N226" s="65"/>
    </row>
    <row r="227" spans="1:14" s="60" customFormat="1">
      <c r="A227" s="65"/>
      <c r="B227" s="70"/>
      <c r="C227" s="70"/>
      <c r="D227" s="70"/>
      <c r="N227" s="65"/>
    </row>
    <row r="228" spans="1:14" s="60" customFormat="1">
      <c r="A228" s="65"/>
      <c r="B228" s="70"/>
      <c r="C228" s="70"/>
      <c r="D228" s="70"/>
      <c r="N228" s="65"/>
    </row>
    <row r="229" spans="1:14" s="60" customFormat="1">
      <c r="A229" s="65"/>
      <c r="B229" s="70"/>
      <c r="C229" s="70"/>
      <c r="D229" s="70"/>
      <c r="N229" s="65"/>
    </row>
    <row r="230" spans="1:14" s="60" customFormat="1">
      <c r="A230" s="65"/>
      <c r="B230" s="70"/>
      <c r="C230" s="70"/>
      <c r="D230" s="70"/>
      <c r="N230" s="65"/>
    </row>
    <row r="231" spans="1:14" s="60" customFormat="1">
      <c r="A231" s="65"/>
      <c r="B231" s="70"/>
      <c r="C231" s="70"/>
      <c r="D231" s="70"/>
      <c r="N231" s="65"/>
    </row>
    <row r="232" spans="1:14" s="60" customFormat="1">
      <c r="A232" s="65"/>
      <c r="B232" s="70"/>
      <c r="C232" s="70"/>
      <c r="D232" s="70"/>
      <c r="N232" s="65"/>
    </row>
    <row r="233" spans="1:14" s="60" customFormat="1">
      <c r="A233" s="65"/>
      <c r="B233" s="70"/>
      <c r="C233" s="70"/>
      <c r="D233" s="70"/>
      <c r="N233" s="65"/>
    </row>
    <row r="234" spans="1:14" s="60" customFormat="1">
      <c r="A234" s="65"/>
      <c r="B234" s="70"/>
      <c r="C234" s="70"/>
      <c r="D234" s="70"/>
      <c r="N234" s="65"/>
    </row>
    <row r="235" spans="1:14" s="60" customFormat="1">
      <c r="A235" s="65"/>
      <c r="B235" s="70"/>
      <c r="C235" s="70"/>
      <c r="D235" s="70"/>
      <c r="N235" s="65"/>
    </row>
    <row r="236" spans="1:14" s="60" customFormat="1">
      <c r="A236" s="65"/>
      <c r="B236" s="70"/>
      <c r="C236" s="70"/>
      <c r="D236" s="70"/>
      <c r="N236" s="65"/>
    </row>
    <row r="237" spans="1:14" s="60" customFormat="1">
      <c r="A237" s="65"/>
      <c r="B237" s="70"/>
      <c r="C237" s="70"/>
      <c r="D237" s="70"/>
      <c r="N237" s="65"/>
    </row>
    <row r="238" spans="1:14" s="60" customFormat="1">
      <c r="A238" s="65"/>
      <c r="B238" s="70"/>
      <c r="C238" s="70"/>
      <c r="D238" s="70"/>
      <c r="N238" s="65"/>
    </row>
    <row r="239" spans="1:14" s="60" customFormat="1">
      <c r="A239" s="65"/>
      <c r="B239" s="70"/>
      <c r="C239" s="70"/>
      <c r="D239" s="70"/>
      <c r="N239" s="65"/>
    </row>
    <row r="240" spans="1:14" s="60" customFormat="1">
      <c r="A240" s="65"/>
      <c r="B240" s="70"/>
      <c r="C240" s="70"/>
      <c r="D240" s="70"/>
      <c r="N240" s="65"/>
    </row>
    <row r="241" spans="1:14" s="60" customFormat="1">
      <c r="A241" s="65"/>
      <c r="B241" s="70"/>
      <c r="C241" s="70"/>
      <c r="D241" s="70"/>
      <c r="N241" s="65"/>
    </row>
    <row r="242" spans="1:14" s="60" customFormat="1">
      <c r="A242" s="65"/>
      <c r="B242" s="70"/>
      <c r="C242" s="70"/>
      <c r="D242" s="70"/>
      <c r="N242" s="65"/>
    </row>
    <row r="243" spans="1:14" s="60" customFormat="1">
      <c r="A243" s="65"/>
      <c r="B243" s="70"/>
      <c r="C243" s="70"/>
      <c r="D243" s="70"/>
      <c r="N243" s="65"/>
    </row>
    <row r="244" spans="1:14" s="60" customFormat="1">
      <c r="A244" s="65"/>
      <c r="B244" s="70"/>
      <c r="C244" s="70"/>
      <c r="D244" s="70"/>
      <c r="N244" s="65"/>
    </row>
    <row r="245" spans="1:14" s="60" customFormat="1">
      <c r="A245" s="65"/>
      <c r="B245" s="70"/>
      <c r="C245" s="70"/>
      <c r="D245" s="70"/>
      <c r="N245" s="65"/>
    </row>
    <row r="246" spans="1:14" s="60" customFormat="1">
      <c r="A246" s="65"/>
      <c r="B246" s="70"/>
      <c r="C246" s="70"/>
      <c r="D246" s="70"/>
      <c r="N246" s="65"/>
    </row>
    <row r="247" spans="1:14" s="60" customFormat="1">
      <c r="A247" s="65"/>
      <c r="B247" s="70"/>
      <c r="C247" s="70"/>
      <c r="D247" s="70"/>
      <c r="N247" s="65"/>
    </row>
    <row r="248" spans="1:14" s="60" customFormat="1">
      <c r="A248" s="65"/>
      <c r="B248" s="70"/>
      <c r="C248" s="70"/>
      <c r="D248" s="70"/>
      <c r="N248" s="65"/>
    </row>
    <row r="249" spans="1:14" s="60" customFormat="1">
      <c r="A249" s="65"/>
      <c r="B249" s="70"/>
      <c r="C249" s="70"/>
      <c r="D249" s="70"/>
      <c r="N249" s="65"/>
    </row>
    <row r="250" spans="1:14" s="60" customFormat="1">
      <c r="A250" s="65"/>
      <c r="B250" s="70"/>
      <c r="C250" s="70"/>
      <c r="D250" s="70"/>
      <c r="N250" s="65"/>
    </row>
    <row r="251" spans="1:14" s="60" customFormat="1">
      <c r="A251" s="65"/>
      <c r="B251" s="70"/>
      <c r="C251" s="70"/>
      <c r="D251" s="70"/>
      <c r="N251" s="65"/>
    </row>
    <row r="252" spans="1:14" s="60" customFormat="1">
      <c r="A252" s="65"/>
      <c r="B252" s="70"/>
      <c r="C252" s="70"/>
      <c r="D252" s="70"/>
      <c r="N252" s="65"/>
    </row>
    <row r="253" spans="1:14" s="60" customFormat="1">
      <c r="A253" s="65"/>
      <c r="B253" s="70"/>
      <c r="C253" s="70"/>
      <c r="D253" s="70"/>
      <c r="N253" s="65"/>
    </row>
    <row r="254" spans="1:14" s="60" customFormat="1">
      <c r="A254" s="65"/>
      <c r="B254" s="70"/>
      <c r="C254" s="70"/>
      <c r="D254" s="70"/>
      <c r="N254" s="65"/>
    </row>
    <row r="255" spans="1:14" s="60" customFormat="1">
      <c r="A255" s="65"/>
      <c r="B255" s="70"/>
      <c r="C255" s="70"/>
      <c r="D255" s="70"/>
      <c r="N255" s="65"/>
    </row>
    <row r="256" spans="1:14" s="60" customFormat="1">
      <c r="A256" s="65"/>
      <c r="B256" s="70"/>
      <c r="C256" s="70"/>
      <c r="D256" s="70"/>
      <c r="N256" s="65"/>
    </row>
    <row r="257" spans="1:14" s="60" customFormat="1">
      <c r="A257" s="65"/>
      <c r="B257" s="70"/>
      <c r="C257" s="70"/>
      <c r="D257" s="70"/>
      <c r="N257" s="65"/>
    </row>
    <row r="258" spans="1:14" s="60" customFormat="1">
      <c r="A258" s="65"/>
      <c r="B258" s="70"/>
      <c r="C258" s="70"/>
      <c r="D258" s="70"/>
      <c r="N258" s="65"/>
    </row>
    <row r="259" spans="1:14" s="60" customFormat="1">
      <c r="A259" s="65"/>
      <c r="B259" s="70"/>
      <c r="C259" s="70"/>
      <c r="D259" s="70"/>
      <c r="N259" s="65"/>
    </row>
    <row r="260" spans="1:14" s="60" customFormat="1">
      <c r="A260" s="65"/>
      <c r="B260" s="70"/>
      <c r="C260" s="70"/>
      <c r="D260" s="70"/>
      <c r="N260" s="65"/>
    </row>
    <row r="261" spans="1:14" s="60" customFormat="1">
      <c r="A261" s="65"/>
      <c r="B261" s="70"/>
      <c r="C261" s="70"/>
      <c r="D261" s="70"/>
      <c r="N261" s="65"/>
    </row>
    <row r="262" spans="1:14" s="60" customFormat="1">
      <c r="A262" s="65"/>
      <c r="B262" s="70"/>
      <c r="C262" s="70"/>
      <c r="D262" s="70"/>
      <c r="N262" s="65"/>
    </row>
    <row r="263" spans="1:14" s="60" customFormat="1">
      <c r="A263" s="65"/>
      <c r="B263" s="70"/>
      <c r="C263" s="70"/>
      <c r="D263" s="70"/>
      <c r="N263" s="65"/>
    </row>
    <row r="264" spans="1:14" s="60" customFormat="1">
      <c r="A264" s="65"/>
      <c r="B264" s="70"/>
      <c r="C264" s="70"/>
      <c r="D264" s="70"/>
      <c r="N264" s="65"/>
    </row>
    <row r="265" spans="1:14" s="60" customFormat="1">
      <c r="A265" s="65"/>
      <c r="B265" s="70"/>
      <c r="C265" s="70"/>
      <c r="D265" s="70"/>
      <c r="N265" s="65"/>
    </row>
    <row r="266" spans="1:14" s="60" customFormat="1">
      <c r="A266" s="65"/>
      <c r="B266" s="70"/>
      <c r="C266" s="70"/>
      <c r="D266" s="70"/>
      <c r="N266" s="65"/>
    </row>
    <row r="267" spans="1:14" s="60" customFormat="1">
      <c r="A267" s="65"/>
      <c r="B267" s="70"/>
      <c r="C267" s="70"/>
      <c r="D267" s="70"/>
      <c r="N267" s="65"/>
    </row>
    <row r="268" spans="1:14" s="60" customFormat="1">
      <c r="A268" s="65"/>
      <c r="B268" s="70"/>
      <c r="C268" s="70"/>
      <c r="D268" s="70"/>
      <c r="N268" s="65"/>
    </row>
    <row r="269" spans="1:14" s="60" customFormat="1">
      <c r="A269" s="65"/>
      <c r="B269" s="70"/>
      <c r="C269" s="70"/>
      <c r="D269" s="70"/>
      <c r="N269" s="65"/>
    </row>
    <row r="270" spans="1:14" s="60" customFormat="1">
      <c r="A270" s="65"/>
      <c r="B270" s="70"/>
      <c r="C270" s="70"/>
      <c r="D270" s="70"/>
      <c r="N270" s="65"/>
    </row>
    <row r="271" spans="1:14" s="60" customFormat="1">
      <c r="A271" s="65"/>
      <c r="B271" s="70"/>
      <c r="C271" s="70"/>
      <c r="D271" s="70"/>
      <c r="N271" s="65"/>
    </row>
    <row r="272" spans="1:14" s="60" customFormat="1">
      <c r="A272" s="65"/>
      <c r="B272" s="70"/>
      <c r="C272" s="70"/>
      <c r="D272" s="70"/>
      <c r="N272" s="65"/>
    </row>
    <row r="273" spans="1:14" s="60" customFormat="1">
      <c r="A273" s="65"/>
      <c r="B273" s="70"/>
      <c r="C273" s="70"/>
      <c r="D273" s="70"/>
      <c r="N273" s="65"/>
    </row>
    <row r="274" spans="1:14" s="60" customFormat="1">
      <c r="A274" s="65"/>
      <c r="B274" s="70"/>
      <c r="C274" s="70"/>
      <c r="D274" s="70"/>
      <c r="N274" s="65"/>
    </row>
    <row r="275" spans="1:14" s="60" customFormat="1">
      <c r="A275" s="65"/>
      <c r="B275" s="70"/>
      <c r="C275" s="70"/>
      <c r="D275" s="70"/>
      <c r="N275" s="65"/>
    </row>
    <row r="276" spans="1:14" s="60" customFormat="1">
      <c r="A276" s="65"/>
      <c r="B276" s="70"/>
      <c r="C276" s="70"/>
      <c r="D276" s="70"/>
      <c r="N276" s="65"/>
    </row>
    <row r="277" spans="1:14" s="60" customFormat="1">
      <c r="A277" s="65"/>
      <c r="B277" s="70"/>
      <c r="C277" s="70"/>
      <c r="D277" s="70"/>
      <c r="N277" s="65"/>
    </row>
    <row r="278" spans="1:14" s="60" customFormat="1">
      <c r="A278" s="65"/>
      <c r="B278" s="70"/>
      <c r="C278" s="70"/>
      <c r="D278" s="70"/>
      <c r="N278" s="65"/>
    </row>
    <row r="279" spans="1:14" s="60" customFormat="1">
      <c r="A279" s="65"/>
      <c r="B279" s="70"/>
      <c r="C279" s="70"/>
      <c r="D279" s="70"/>
      <c r="N279" s="65"/>
    </row>
    <row r="280" spans="1:14" s="60" customFormat="1">
      <c r="A280" s="65"/>
      <c r="B280" s="70"/>
      <c r="C280" s="70"/>
      <c r="D280" s="70"/>
      <c r="N280" s="65"/>
    </row>
    <row r="281" spans="1:14" s="60" customFormat="1">
      <c r="A281" s="65"/>
      <c r="B281" s="70"/>
      <c r="C281" s="70"/>
      <c r="D281" s="70"/>
      <c r="N281" s="65"/>
    </row>
    <row r="282" spans="1:14" s="60" customFormat="1">
      <c r="A282" s="65"/>
      <c r="B282" s="70"/>
      <c r="C282" s="70"/>
      <c r="D282" s="70"/>
      <c r="N282" s="65"/>
    </row>
    <row r="283" spans="1:14" s="60" customFormat="1">
      <c r="A283" s="65"/>
      <c r="B283" s="70"/>
      <c r="C283" s="70"/>
      <c r="D283" s="70"/>
      <c r="N283" s="65"/>
    </row>
    <row r="284" spans="1:14" s="60" customFormat="1">
      <c r="A284" s="65"/>
      <c r="B284" s="70"/>
      <c r="C284" s="70"/>
      <c r="D284" s="70"/>
      <c r="N284" s="65"/>
    </row>
    <row r="285" spans="1:14" s="60" customFormat="1">
      <c r="A285" s="65"/>
      <c r="B285" s="70"/>
      <c r="C285" s="70"/>
      <c r="D285" s="70"/>
      <c r="N285" s="65"/>
    </row>
    <row r="286" spans="1:14" s="60" customFormat="1">
      <c r="A286" s="65"/>
      <c r="B286" s="70"/>
      <c r="C286" s="70"/>
      <c r="D286" s="70"/>
      <c r="N286" s="65"/>
    </row>
    <row r="287" spans="1:14" s="60" customFormat="1">
      <c r="A287" s="65"/>
      <c r="B287" s="70"/>
      <c r="C287" s="70"/>
      <c r="D287" s="70"/>
      <c r="N287" s="65"/>
    </row>
    <row r="288" spans="1:14" s="60" customFormat="1">
      <c r="A288" s="65"/>
      <c r="B288" s="70"/>
      <c r="C288" s="70"/>
      <c r="D288" s="70"/>
      <c r="N288" s="65"/>
    </row>
    <row r="289" spans="1:14" s="60" customFormat="1">
      <c r="A289" s="65"/>
      <c r="B289" s="70"/>
      <c r="C289" s="70"/>
      <c r="D289" s="70"/>
      <c r="N289" s="65"/>
    </row>
    <row r="290" spans="1:14" s="60" customFormat="1">
      <c r="A290" s="65"/>
      <c r="B290" s="70"/>
      <c r="C290" s="70"/>
      <c r="D290" s="70"/>
      <c r="N290" s="65"/>
    </row>
    <row r="291" spans="1:14" s="60" customFormat="1">
      <c r="A291" s="65"/>
      <c r="B291" s="70"/>
      <c r="C291" s="70"/>
      <c r="D291" s="70"/>
      <c r="N291" s="65"/>
    </row>
    <row r="292" spans="1:14" s="60" customFormat="1">
      <c r="A292" s="65"/>
      <c r="B292" s="70"/>
      <c r="C292" s="70"/>
      <c r="D292" s="70"/>
      <c r="N292" s="65"/>
    </row>
    <row r="293" spans="1:14" s="60" customFormat="1">
      <c r="A293" s="65"/>
      <c r="B293" s="70"/>
      <c r="C293" s="70"/>
      <c r="D293" s="70"/>
      <c r="N293" s="65"/>
    </row>
    <row r="294" spans="1:14" s="60" customFormat="1">
      <c r="A294" s="65"/>
      <c r="B294" s="70"/>
      <c r="C294" s="70"/>
      <c r="D294" s="70"/>
      <c r="N294" s="65"/>
    </row>
    <row r="295" spans="1:14" s="60" customFormat="1">
      <c r="A295" s="65"/>
      <c r="B295" s="70"/>
      <c r="C295" s="70"/>
      <c r="D295" s="70"/>
      <c r="N295" s="65"/>
    </row>
    <row r="296" spans="1:14" s="60" customFormat="1">
      <c r="A296" s="65"/>
      <c r="B296" s="70"/>
      <c r="C296" s="70"/>
      <c r="D296" s="70"/>
      <c r="N296" s="65"/>
    </row>
    <row r="297" spans="1:14" s="60" customFormat="1">
      <c r="A297" s="65"/>
      <c r="B297" s="70"/>
      <c r="C297" s="70"/>
      <c r="D297" s="70"/>
      <c r="N297" s="65"/>
    </row>
    <row r="298" spans="1:14" s="60" customFormat="1">
      <c r="A298" s="65"/>
      <c r="B298" s="70"/>
      <c r="C298" s="70"/>
      <c r="D298" s="70"/>
      <c r="N298" s="65"/>
    </row>
    <row r="299" spans="1:14" s="60" customFormat="1">
      <c r="A299" s="65"/>
      <c r="B299" s="70"/>
      <c r="C299" s="70"/>
      <c r="D299" s="70"/>
      <c r="N299" s="65"/>
    </row>
    <row r="300" spans="1:14" s="60" customFormat="1">
      <c r="A300" s="65"/>
      <c r="B300" s="70"/>
      <c r="C300" s="70"/>
      <c r="D300" s="70"/>
      <c r="N300" s="65"/>
    </row>
    <row r="301" spans="1:14" s="60" customFormat="1">
      <c r="A301" s="65"/>
      <c r="B301" s="70"/>
      <c r="C301" s="70"/>
      <c r="D301" s="70"/>
      <c r="N301" s="65"/>
    </row>
    <row r="302" spans="1:14" s="60" customFormat="1">
      <c r="A302" s="65"/>
      <c r="B302" s="70"/>
      <c r="C302" s="70"/>
      <c r="D302" s="70"/>
      <c r="N302" s="65"/>
    </row>
    <row r="303" spans="1:14" s="60" customFormat="1">
      <c r="A303" s="65"/>
      <c r="B303" s="70"/>
      <c r="C303" s="70"/>
      <c r="D303" s="70"/>
      <c r="N303" s="65"/>
    </row>
    <row r="304" spans="1:14" s="60" customFormat="1">
      <c r="A304" s="65"/>
      <c r="B304" s="70"/>
      <c r="C304" s="70"/>
      <c r="D304" s="70"/>
      <c r="N304" s="65"/>
    </row>
    <row r="305" spans="1:14" s="60" customFormat="1">
      <c r="A305" s="65"/>
      <c r="B305" s="70"/>
      <c r="C305" s="70"/>
      <c r="D305" s="70"/>
      <c r="N305" s="65"/>
    </row>
    <row r="306" spans="1:14" s="60" customFormat="1">
      <c r="A306" s="65"/>
      <c r="B306" s="70"/>
      <c r="C306" s="70"/>
      <c r="D306" s="70"/>
      <c r="N306" s="65"/>
    </row>
    <row r="307" spans="1:14" s="60" customFormat="1">
      <c r="A307" s="65"/>
      <c r="B307" s="70"/>
      <c r="C307" s="70"/>
      <c r="D307" s="70"/>
      <c r="N307" s="65"/>
    </row>
    <row r="308" spans="1:14" s="60" customFormat="1">
      <c r="A308" s="65"/>
      <c r="B308" s="70"/>
      <c r="C308" s="70"/>
      <c r="D308" s="70"/>
      <c r="N308" s="65"/>
    </row>
    <row r="309" spans="1:14" s="60" customFormat="1">
      <c r="A309" s="65"/>
      <c r="B309" s="70"/>
      <c r="C309" s="70"/>
      <c r="D309" s="70"/>
      <c r="N309" s="65"/>
    </row>
    <row r="310" spans="1:14" s="60" customFormat="1">
      <c r="A310" s="65"/>
      <c r="B310" s="70"/>
      <c r="C310" s="70"/>
      <c r="D310" s="70"/>
      <c r="N310" s="65"/>
    </row>
    <row r="311" spans="1:14" s="60" customFormat="1">
      <c r="A311" s="65"/>
      <c r="B311" s="70"/>
      <c r="C311" s="70"/>
      <c r="D311" s="70"/>
      <c r="N311" s="65"/>
    </row>
    <row r="312" spans="1:14" s="60" customFormat="1">
      <c r="A312" s="65"/>
      <c r="B312" s="70"/>
      <c r="C312" s="70"/>
      <c r="D312" s="70"/>
      <c r="N312" s="65"/>
    </row>
    <row r="313" spans="1:14" s="60" customFormat="1">
      <c r="A313" s="65"/>
      <c r="B313" s="70"/>
      <c r="C313" s="70"/>
      <c r="D313" s="70"/>
      <c r="N313" s="65"/>
    </row>
    <row r="314" spans="1:14" s="60" customFormat="1">
      <c r="A314" s="65"/>
      <c r="B314" s="70"/>
      <c r="C314" s="70"/>
      <c r="D314" s="70"/>
      <c r="N314" s="65"/>
    </row>
    <row r="315" spans="1:14" s="60" customFormat="1">
      <c r="A315" s="65"/>
      <c r="B315" s="70"/>
      <c r="C315" s="70"/>
      <c r="D315" s="70"/>
      <c r="N315" s="65"/>
    </row>
    <row r="316" spans="1:14" s="60" customFormat="1">
      <c r="A316" s="65"/>
      <c r="B316" s="70"/>
      <c r="C316" s="70"/>
      <c r="D316" s="70"/>
      <c r="N316" s="65"/>
    </row>
    <row r="317" spans="1:14" s="60" customFormat="1">
      <c r="A317" s="65"/>
      <c r="B317" s="70"/>
      <c r="C317" s="70"/>
      <c r="D317" s="70"/>
      <c r="N317" s="65"/>
    </row>
    <row r="318" spans="1:14" s="60" customFormat="1">
      <c r="A318" s="65"/>
      <c r="B318" s="70"/>
      <c r="C318" s="70"/>
      <c r="D318" s="70"/>
      <c r="N318" s="65"/>
    </row>
    <row r="319" spans="1:14" s="60" customFormat="1">
      <c r="A319" s="65"/>
      <c r="B319" s="70"/>
      <c r="C319" s="70"/>
      <c r="D319" s="70"/>
      <c r="N319" s="65"/>
    </row>
    <row r="320" spans="1:14" s="60" customFormat="1">
      <c r="A320" s="65"/>
      <c r="B320" s="70"/>
      <c r="C320" s="70"/>
      <c r="D320" s="70"/>
      <c r="N320" s="65"/>
    </row>
    <row r="321" spans="1:14" s="60" customFormat="1">
      <c r="A321" s="65"/>
      <c r="B321" s="70"/>
      <c r="C321" s="70"/>
      <c r="D321" s="70"/>
      <c r="N321" s="65"/>
    </row>
    <row r="322" spans="1:14" s="60" customFormat="1">
      <c r="A322" s="65"/>
      <c r="B322" s="70"/>
      <c r="C322" s="70"/>
      <c r="D322" s="70"/>
      <c r="N322" s="65"/>
    </row>
    <row r="323" spans="1:14" s="60" customFormat="1">
      <c r="A323" s="65"/>
      <c r="B323" s="70"/>
      <c r="C323" s="70"/>
      <c r="D323" s="70"/>
      <c r="N323" s="65"/>
    </row>
    <row r="324" spans="1:14" s="60" customFormat="1">
      <c r="A324" s="65"/>
      <c r="B324" s="70"/>
      <c r="C324" s="70"/>
      <c r="D324" s="70"/>
      <c r="N324" s="65"/>
    </row>
    <row r="325" spans="1:14" s="60" customFormat="1">
      <c r="A325" s="65"/>
      <c r="B325" s="70"/>
      <c r="C325" s="70"/>
      <c r="D325" s="70"/>
      <c r="N325" s="65"/>
    </row>
    <row r="326" spans="1:14" s="60" customFormat="1">
      <c r="A326" s="65"/>
      <c r="B326" s="70"/>
      <c r="C326" s="70"/>
      <c r="D326" s="70"/>
      <c r="N326" s="65"/>
    </row>
    <row r="327" spans="1:14" s="60" customFormat="1">
      <c r="A327" s="65"/>
      <c r="B327" s="70"/>
      <c r="C327" s="70"/>
      <c r="D327" s="70"/>
      <c r="N327" s="65"/>
    </row>
    <row r="328" spans="1:14" s="60" customFormat="1">
      <c r="A328" s="65"/>
      <c r="B328" s="70"/>
      <c r="C328" s="70"/>
      <c r="D328" s="70"/>
      <c r="N328" s="65"/>
    </row>
    <row r="329" spans="1:14" s="60" customFormat="1">
      <c r="A329" s="65"/>
      <c r="B329" s="70"/>
      <c r="C329" s="70"/>
      <c r="D329" s="70"/>
      <c r="N329" s="65"/>
    </row>
    <row r="330" spans="1:14" s="60" customFormat="1">
      <c r="A330" s="65"/>
      <c r="B330" s="70"/>
      <c r="C330" s="70"/>
      <c r="D330" s="70"/>
      <c r="N330" s="65"/>
    </row>
    <row r="331" spans="1:14" s="60" customFormat="1">
      <c r="A331" s="65"/>
      <c r="B331" s="70"/>
      <c r="C331" s="70"/>
      <c r="D331" s="70"/>
      <c r="N331" s="65"/>
    </row>
    <row r="332" spans="1:14" s="60" customFormat="1">
      <c r="A332" s="65"/>
      <c r="B332" s="70"/>
      <c r="C332" s="70"/>
      <c r="D332" s="70"/>
      <c r="N332" s="65"/>
    </row>
    <row r="333" spans="1:14" s="60" customFormat="1">
      <c r="A333" s="65"/>
      <c r="B333" s="70"/>
      <c r="C333" s="70"/>
      <c r="D333" s="70"/>
      <c r="N333" s="65"/>
    </row>
    <row r="334" spans="1:14" s="60" customFormat="1">
      <c r="A334" s="65"/>
      <c r="B334" s="70"/>
      <c r="C334" s="70"/>
      <c r="D334" s="70"/>
      <c r="N334" s="65"/>
    </row>
    <row r="335" spans="1:14" s="60" customFormat="1">
      <c r="A335" s="65"/>
      <c r="B335" s="70"/>
      <c r="C335" s="70"/>
      <c r="D335" s="70"/>
      <c r="N335" s="65"/>
    </row>
    <row r="336" spans="1:14" s="60" customFormat="1">
      <c r="A336" s="65"/>
      <c r="B336" s="70"/>
      <c r="C336" s="70"/>
      <c r="D336" s="70"/>
      <c r="N336" s="65"/>
    </row>
    <row r="337" spans="1:14" s="60" customFormat="1">
      <c r="A337" s="65"/>
      <c r="B337" s="70"/>
      <c r="C337" s="70"/>
      <c r="D337" s="70"/>
      <c r="N337" s="65"/>
    </row>
    <row r="338" spans="1:14" s="60" customFormat="1">
      <c r="A338" s="65"/>
      <c r="B338" s="70"/>
      <c r="C338" s="70"/>
      <c r="D338" s="70"/>
      <c r="N338" s="65"/>
    </row>
    <row r="339" spans="1:14" s="60" customFormat="1">
      <c r="A339" s="65"/>
      <c r="B339" s="70"/>
      <c r="C339" s="70"/>
      <c r="D339" s="70"/>
      <c r="N339" s="65"/>
    </row>
    <row r="340" spans="1:14" s="60" customFormat="1">
      <c r="A340" s="65"/>
      <c r="B340" s="70"/>
      <c r="C340" s="70"/>
      <c r="D340" s="70"/>
      <c r="N340" s="65"/>
    </row>
    <row r="341" spans="1:14" s="60" customFormat="1">
      <c r="A341" s="65"/>
      <c r="B341" s="70"/>
      <c r="C341" s="70"/>
      <c r="D341" s="70"/>
      <c r="N341" s="65"/>
    </row>
    <row r="342" spans="1:14" s="60" customFormat="1">
      <c r="A342" s="65"/>
      <c r="B342" s="70"/>
      <c r="C342" s="70"/>
      <c r="D342" s="70"/>
      <c r="N342" s="65"/>
    </row>
    <row r="343" spans="1:14" s="60" customFormat="1">
      <c r="A343" s="65"/>
      <c r="B343" s="70"/>
      <c r="C343" s="70"/>
      <c r="D343" s="70"/>
      <c r="N343" s="65"/>
    </row>
    <row r="344" spans="1:14" s="60" customFormat="1">
      <c r="A344" s="65"/>
      <c r="B344" s="70"/>
      <c r="C344" s="70"/>
      <c r="D344" s="70"/>
      <c r="N344" s="65"/>
    </row>
    <row r="345" spans="1:14" s="60" customFormat="1">
      <c r="A345" s="65"/>
      <c r="B345" s="70"/>
      <c r="C345" s="70"/>
      <c r="D345" s="70"/>
      <c r="N345" s="65"/>
    </row>
    <row r="346" spans="1:14" s="60" customFormat="1">
      <c r="A346" s="65"/>
      <c r="B346" s="70"/>
      <c r="C346" s="70"/>
      <c r="D346" s="70"/>
      <c r="N346" s="65"/>
    </row>
  </sheetData>
  <mergeCells count="23">
    <mergeCell ref="A74:N74"/>
    <mergeCell ref="L1:N1"/>
    <mergeCell ref="L2:N2"/>
    <mergeCell ref="G3:N3"/>
    <mergeCell ref="G4:N4"/>
    <mergeCell ref="B9:N9"/>
    <mergeCell ref="A5:N5"/>
    <mergeCell ref="E6:I6"/>
    <mergeCell ref="J6:N6"/>
    <mergeCell ref="B21:N21"/>
    <mergeCell ref="B27:N27"/>
    <mergeCell ref="B32:N32"/>
    <mergeCell ref="B38:N38"/>
    <mergeCell ref="B63:N63"/>
    <mergeCell ref="A69:N69"/>
    <mergeCell ref="A71:N71"/>
    <mergeCell ref="A72:N72"/>
    <mergeCell ref="A73:N73"/>
    <mergeCell ref="B6:D6"/>
    <mergeCell ref="A6:A7"/>
    <mergeCell ref="B41:N41"/>
    <mergeCell ref="B45:N45"/>
    <mergeCell ref="B56:N56"/>
  </mergeCells>
  <phoneticPr fontId="1" type="noConversion"/>
  <printOptions horizontalCentered="1"/>
  <pageMargins left="0" right="0" top="0.39370078740157483" bottom="0.39370078740157483" header="0.19685039370078741" footer="0.23622047244094491"/>
  <pageSetup paperSize="9" scale="57" orientation="landscape" r:id="rId1"/>
  <headerFooter alignWithMargins="0"/>
  <rowBreaks count="4" manualBreakCount="4">
    <brk id="20" min="4" max="13" man="1"/>
    <brk id="40" min="4" max="13" man="1"/>
    <brk id="52" min="4" max="13" man="1"/>
    <brk id="66" min="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бакалавр</vt:lpstr>
      <vt:lpstr>бакалавр!Заголовки_для_печати</vt:lpstr>
      <vt:lpstr>бакалавр!Область_печати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OKozhemiaka</cp:lastModifiedBy>
  <cp:lastPrinted>2021-10-12T11:03:07Z</cp:lastPrinted>
  <dcterms:created xsi:type="dcterms:W3CDTF">2013-05-27T10:52:28Z</dcterms:created>
  <dcterms:modified xsi:type="dcterms:W3CDTF">2021-10-12T11:09:25Z</dcterms:modified>
</cp:coreProperties>
</file>