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"/>
    </mc:Choice>
  </mc:AlternateContent>
  <xr:revisionPtr revIDLastSave="3" documentId="11_CF8ECA03814D28B13B493D242A87B6044BA09827" xr6:coauthVersionLast="47" xr6:coauthVersionMax="47" xr10:uidLastSave="{3183405D-1C26-4953-9875-0752AD163A50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61" i="1" l="1"/>
  <c r="BF61" i="1"/>
  <c r="AX61" i="1"/>
  <c r="AV61" i="1"/>
  <c r="AL61" i="1"/>
  <c r="AJ61" i="1"/>
  <c r="AB61" i="1"/>
  <c r="Z61" i="1"/>
  <c r="W61" i="1"/>
  <c r="S61" i="1"/>
  <c r="Q61" i="1"/>
  <c r="BH60" i="1"/>
  <c r="BF60" i="1"/>
  <c r="AX60" i="1"/>
  <c r="AV60" i="1"/>
  <c r="AL60" i="1"/>
  <c r="AJ60" i="1"/>
  <c r="Z60" i="1"/>
  <c r="W60" i="1"/>
  <c r="S60" i="1"/>
  <c r="Q60" i="1"/>
  <c r="BF58" i="1"/>
  <c r="BD58" i="1"/>
  <c r="BB58" i="1"/>
  <c r="AZ58" i="1"/>
  <c r="AX58" i="1"/>
  <c r="AV58" i="1"/>
  <c r="AU58" i="1"/>
  <c r="AJ58" i="1"/>
  <c r="AH58" i="1"/>
  <c r="AF58" i="1"/>
  <c r="AD58" i="1"/>
  <c r="AB58" i="1"/>
  <c r="Z58" i="1"/>
  <c r="Y58" i="1"/>
  <c r="W58" i="1"/>
  <c r="U58" i="1"/>
  <c r="S58" i="1"/>
  <c r="Q58" i="1"/>
  <c r="O58" i="1"/>
  <c r="BH57" i="1"/>
  <c r="BF57" i="1"/>
  <c r="BD57" i="1"/>
  <c r="BB57" i="1"/>
  <c r="AZ57" i="1"/>
  <c r="AX57" i="1"/>
  <c r="AV57" i="1"/>
  <c r="AU57" i="1"/>
  <c r="AJ57" i="1"/>
  <c r="AH57" i="1"/>
  <c r="AF57" i="1"/>
  <c r="AD57" i="1"/>
  <c r="AB57" i="1"/>
  <c r="Z57" i="1"/>
  <c r="Y57" i="1"/>
  <c r="W57" i="1"/>
  <c r="U57" i="1"/>
  <c r="S57" i="1"/>
  <c r="Q57" i="1"/>
  <c r="O57" i="1"/>
  <c r="BH56" i="1"/>
  <c r="BF56" i="1"/>
  <c r="AX56" i="1"/>
  <c r="AV56" i="1"/>
  <c r="AL56" i="1"/>
  <c r="AJ56" i="1"/>
  <c r="AB56" i="1"/>
  <c r="Z56" i="1"/>
  <c r="W56" i="1"/>
  <c r="S56" i="1"/>
  <c r="Q56" i="1"/>
  <c r="BH54" i="1"/>
  <c r="BF54" i="1"/>
  <c r="BD54" i="1"/>
  <c r="BB54" i="1"/>
  <c r="AZ54" i="1"/>
  <c r="AX54" i="1"/>
  <c r="AV54" i="1"/>
  <c r="AU54" i="1"/>
  <c r="AJ54" i="1"/>
  <c r="AH54" i="1"/>
  <c r="AF54" i="1"/>
  <c r="AD54" i="1"/>
  <c r="AB54" i="1"/>
  <c r="Z54" i="1"/>
  <c r="Y54" i="1"/>
  <c r="W54" i="1"/>
  <c r="U54" i="1"/>
  <c r="S54" i="1"/>
  <c r="Q54" i="1"/>
  <c r="O54" i="1"/>
  <c r="BH53" i="1"/>
  <c r="BF53" i="1"/>
  <c r="AX53" i="1"/>
  <c r="AV53" i="1"/>
  <c r="AL53" i="1"/>
  <c r="AJ53" i="1"/>
  <c r="AB53" i="1"/>
  <c r="Z53" i="1"/>
  <c r="W53" i="1"/>
  <c r="S53" i="1"/>
  <c r="Q53" i="1"/>
  <c r="BH52" i="1"/>
  <c r="BF52" i="1"/>
  <c r="AX52" i="1"/>
  <c r="AV52" i="1"/>
  <c r="AL52" i="1"/>
  <c r="AJ52" i="1"/>
  <c r="AB52" i="1"/>
  <c r="Z52" i="1"/>
  <c r="W52" i="1"/>
  <c r="S52" i="1"/>
  <c r="Q52" i="1"/>
  <c r="BH50" i="1"/>
  <c r="BF50" i="1"/>
  <c r="BD50" i="1"/>
  <c r="BB50" i="1"/>
  <c r="AZ50" i="1"/>
  <c r="AX50" i="1"/>
  <c r="AV50" i="1"/>
  <c r="AU50" i="1"/>
  <c r="AL50" i="1"/>
  <c r="AJ50" i="1"/>
  <c r="AH50" i="1"/>
  <c r="AF50" i="1"/>
  <c r="AD50" i="1"/>
  <c r="AB50" i="1"/>
  <c r="Z50" i="1"/>
  <c r="Y50" i="1"/>
  <c r="W50" i="1"/>
  <c r="U50" i="1"/>
  <c r="S50" i="1"/>
  <c r="Q50" i="1"/>
  <c r="O50" i="1"/>
  <c r="BH49" i="1"/>
  <c r="BF49" i="1"/>
  <c r="AX49" i="1"/>
  <c r="AV49" i="1"/>
  <c r="AL49" i="1"/>
  <c r="AJ49" i="1"/>
  <c r="AB49" i="1"/>
  <c r="Z49" i="1"/>
  <c r="W49" i="1"/>
  <c r="S49" i="1"/>
  <c r="Q49" i="1"/>
  <c r="BH48" i="1"/>
  <c r="BF48" i="1"/>
  <c r="AX48" i="1"/>
  <c r="AV48" i="1"/>
  <c r="AL48" i="1"/>
  <c r="AJ48" i="1"/>
  <c r="AB48" i="1"/>
  <c r="Z48" i="1"/>
  <c r="W48" i="1"/>
  <c r="S48" i="1"/>
  <c r="Q48" i="1"/>
  <c r="BH47" i="1"/>
  <c r="BF47" i="1"/>
  <c r="AX47" i="1"/>
  <c r="AV47" i="1"/>
  <c r="AL47" i="1"/>
  <c r="AJ47" i="1"/>
  <c r="AB47" i="1"/>
  <c r="Z47" i="1"/>
  <c r="W47" i="1"/>
  <c r="S47" i="1"/>
  <c r="Q47" i="1"/>
  <c r="BF45" i="1"/>
  <c r="BD45" i="1"/>
  <c r="BB45" i="1"/>
  <c r="AZ45" i="1"/>
  <c r="AX45" i="1"/>
  <c r="AV45" i="1"/>
  <c r="AU45" i="1"/>
  <c r="AL45" i="1"/>
  <c r="AJ45" i="1"/>
  <c r="AH45" i="1"/>
  <c r="AF45" i="1"/>
  <c r="AD45" i="1"/>
  <c r="AB45" i="1"/>
  <c r="Z45" i="1"/>
  <c r="Y45" i="1"/>
  <c r="W45" i="1"/>
  <c r="U45" i="1"/>
  <c r="S45" i="1"/>
  <c r="Q45" i="1"/>
  <c r="O45" i="1"/>
  <c r="BH44" i="1"/>
  <c r="BF44" i="1"/>
  <c r="AX44" i="1"/>
  <c r="AV44" i="1"/>
  <c r="AL44" i="1"/>
  <c r="AJ44" i="1"/>
  <c r="AB44" i="1"/>
  <c r="Z44" i="1"/>
  <c r="W44" i="1"/>
  <c r="S44" i="1"/>
  <c r="Q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H35" i="1"/>
  <c r="BF35" i="1"/>
  <c r="AX35" i="1"/>
  <c r="AV35" i="1"/>
  <c r="AL35" i="1"/>
  <c r="AJ35" i="1"/>
  <c r="AB35" i="1"/>
  <c r="Z35" i="1"/>
  <c r="W35" i="1"/>
  <c r="S35" i="1"/>
  <c r="Q35" i="1"/>
  <c r="BL23" i="1"/>
</calcChain>
</file>

<file path=xl/sharedStrings.xml><?xml version="1.0" encoding="utf-8"?>
<sst xmlns="http://schemas.openxmlformats.org/spreadsheetml/2006/main" count="231" uniqueCount="129">
  <si>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</si>
  <si>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</si>
  <si>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</si>
  <si>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  "                  2024 р.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</si>
  <si>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</si>
  <si>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</si>
  <si>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</si>
  <si>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</si>
  <si>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Філологія (германські мови та літератури (переклад включно)), перша-англійська</t>
  </si>
  <si>
    <t>Спеціальність 035 Філологія</t>
  </si>
  <si>
    <t>Спеціалізація 035.041 германські мови та літератури (переклад включно), перша - англійська</t>
  </si>
  <si>
    <t>Курс   1М (заочна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</si>
  <si>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</si>
  <si>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</si>
  <si>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</si>
  <si>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</si>
  <si>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</si>
  <si>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</si>
  <si>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</si>
  <si>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</si>
  <si>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</si>
  <si>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</si>
  <si>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</si>
  <si>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</si>
  <si>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</si>
  <si>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</si>
  <si>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</si>
  <si>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Ім</t>
  </si>
  <si>
    <t>Н</t>
  </si>
  <si>
    <t>Ап</t>
  </si>
  <si>
    <t>С</t>
  </si>
  <si>
    <t>Пв</t>
  </si>
  <si>
    <t>ПОЗНАЧЕННЯ:</t>
  </si>
  <si>
    <t xml:space="preserve">Навчальна сесія    </t>
  </si>
  <si>
    <t>заліково-екзаменаційна сесія (у т.ч. ліквідація академічної заборгованості)</t>
  </si>
  <si>
    <t>*</t>
  </si>
  <si>
    <t>теоретичні заняття проводяться в період сесії у суботу</t>
  </si>
  <si>
    <t>атестація здобувачів вищої освіти;</t>
  </si>
  <si>
    <t>П</t>
  </si>
  <si>
    <t>практика:</t>
  </si>
  <si>
    <t xml:space="preserve">виробнича практика, </t>
  </si>
  <si>
    <t>переддипломна практика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</si>
  <si>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</si>
  <si>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</si>
  <si>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</si>
  <si>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</si>
  <si>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</si>
  <si>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</si>
  <si>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24 навчальні дні</t>
  </si>
  <si>
    <t xml:space="preserve">  ІІ семестр   16 навчальних днів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</si>
  <si>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</si>
  <si>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</si>
  <si>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</si>
  <si>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</si>
  <si>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</si>
  <si>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</si>
  <si>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</si>
  <si>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</si>
  <si>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</si>
  <si>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</si>
  <si>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</si>
  <si>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</si>
  <si>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</si>
  <si>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</si>
  <si>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</si>
  <si>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</si>
  <si>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</si>
  <si>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</si>
  <si>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</si>
  <si>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</si>
  <si>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</si>
  <si>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1.</t>
  </si>
  <si>
    <t>Філософія та методологія науки</t>
  </si>
  <si>
    <t>1д</t>
  </si>
  <si>
    <t xml:space="preserve">філософії, соціології та соціальної роботи </t>
  </si>
  <si>
    <t>ОК 2</t>
  </si>
  <si>
    <t xml:space="preserve">Новітні досягнення з фахових дисциплін </t>
  </si>
  <si>
    <t>англійської філології та світової літератури імені проф. О. Мішукова</t>
  </si>
  <si>
    <t>ОК 3.</t>
  </si>
  <si>
    <t xml:space="preserve">Педагогіка і психологія вищої школи </t>
  </si>
  <si>
    <t xml:space="preserve">педагогіки, психології та освітнього менеджменту імені проф. Є. Пєтухова        </t>
  </si>
  <si>
    <t>ОК 4.</t>
  </si>
  <si>
    <t>Методика викладання фахових дисциплін у закладах вищої освіти</t>
  </si>
  <si>
    <t>ОК 5.</t>
  </si>
  <si>
    <t>Комунікативні стратегії англійської мови</t>
  </si>
  <si>
    <t>ОК 6.</t>
  </si>
  <si>
    <t>Порівняльно-історичне і типологічне мовознавство</t>
  </si>
  <si>
    <t>ОК 7.</t>
  </si>
  <si>
    <t>Сучасна література англійськомовних країн</t>
  </si>
  <si>
    <t>ОК 8.</t>
  </si>
  <si>
    <t>Актуальні проблеми перекладознавства</t>
  </si>
  <si>
    <t xml:space="preserve">німецької та романської філології </t>
  </si>
  <si>
    <t>ОК 9.</t>
  </si>
  <si>
    <t xml:space="preserve">Виробнича практика </t>
  </si>
  <si>
    <t>2д</t>
  </si>
  <si>
    <t>ОК 11.</t>
  </si>
  <si>
    <t>Переддипломна практика</t>
  </si>
  <si>
    <t>Разом</t>
  </si>
  <si>
    <t>2. ВИБІРКОВІ КОМПОНЕНТИ ОСВІТНЬОЇ ПРОГРАМИ</t>
  </si>
  <si>
    <t>ВК 1.</t>
  </si>
  <si>
    <t>Дисципліна вільного вибору 1</t>
  </si>
  <si>
    <t>Кафедри ХДУ</t>
  </si>
  <si>
    <t>ВК 2.</t>
  </si>
  <si>
    <t>Дисципліна вільного вибору 2</t>
  </si>
  <si>
    <t>ВК 4.</t>
  </si>
  <si>
    <t>Дисципліна вільного вибору 4</t>
  </si>
  <si>
    <t xml:space="preserve">3. ПРАКТИЧНА ПІДГОТОВКА </t>
  </si>
  <si>
    <t>ВК 5.</t>
  </si>
  <si>
    <t>Дисципліна вільного вибору 5</t>
  </si>
  <si>
    <t>ВК 6.</t>
  </si>
  <si>
    <t>Дисципліна вільного вибору 6</t>
  </si>
  <si>
    <t>4. ПІДГОТОВКА ДО АТЕСТАЦІЇ ТА АТЕСТАЦІЯ ЗДОБУВАЧІВ ВИЩОЇ ОСВІТИ</t>
  </si>
  <si>
    <t>ВСЬОГО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</si>
  <si>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</si>
  <si>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</si>
  <si>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</si>
  <si>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</si>
  <si>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</si>
  <si>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 xml:space="preserve">Виробнича </t>
  </si>
  <si>
    <t>д/з</t>
  </si>
  <si>
    <t>Переддипломна</t>
  </si>
  <si>
    <t>1 семестр</t>
  </si>
  <si>
    <t>2 семестр</t>
  </si>
  <si>
    <r>
      <rPr>
        <b/>
        <sz val="11"/>
        <color rgb="FF000000"/>
        <rFont val="Times New Roman"/>
        <charset val="204"/>
      </rPr>
      <t xml:space="preserve">Вибіркові компоненти цикл загальної підготовки 1, 2, 4, 5, 6: </t>
    </r>
    <r>
      <rPr>
        <sz val="11"/>
        <color rgb="FF000000"/>
        <rFont val="Times New Roman"/>
        <charset val="204"/>
      </rPr>
      <t xml:space="preserve">за електронним каталогом </t>
    </r>
  </si>
  <si>
    <t>Деканеса факультету української філології та журналістики_________________________Ірина ГОШТАНАР</t>
  </si>
  <si>
    <t>"    "           2024  року</t>
  </si>
  <si>
    <t>Завідувачка кафедри англійської філології та світової літератури імені професора Олега Мішукова________________Юлія КІЩЕНКО</t>
  </si>
  <si>
    <t>Гарант освітньої програми _________________________________________Наталія БАЗИЛЕВИЧ</t>
  </si>
  <si>
    <t>Керівниця навчально-методичного відділу ______________________________ Тетяна КОРНІШЕВА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</si>
</sst>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0"/>
      <color rgb="FF000000"/>
      <name val="Arimo"/>
      <charset val="13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name val="Arimo"/>
      <charset val="13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9"/>
      <color theme="1"/>
      <name val="Times New Roman"/>
      <charset val="134"/>
    </font>
    <font>
      <sz val="10"/>
      <name val="Arial"/>
      <charset val="204"/>
    </font>
    <font>
      <sz val="10"/>
      <name val="Arimo"/>
      <charset val="134"/>
      <scheme val="minor"/>
    </font>
    <font>
      <sz val="12"/>
      <color theme="1"/>
      <name val="Times New Roman"/>
      <charset val="134"/>
    </font>
    <font>
      <b/>
      <i/>
      <sz val="12"/>
      <color theme="1"/>
      <name val="Times New Roman"/>
      <charset val="204"/>
    </font>
    <font>
      <b/>
      <sz val="18"/>
      <color theme="1"/>
      <name val="Times New Roman"/>
      <charset val="204"/>
    </font>
    <font>
      <sz val="9"/>
      <name val="Arimo"/>
      <charset val="134"/>
      <scheme val="minor"/>
    </font>
    <font>
      <sz val="10"/>
      <color theme="1"/>
      <name val="Times New Roman"/>
      <charset val="204"/>
    </font>
    <font>
      <b/>
      <sz val="12"/>
      <color theme="1"/>
      <name val="Times New Roman"/>
      <charset val="134"/>
    </font>
    <font>
      <sz val="12"/>
      <color rgb="FFFFFFFF"/>
      <name val="Times New Roman"/>
      <charset val="204"/>
    </font>
    <font>
      <sz val="12"/>
      <color rgb="FFFFFFFF"/>
      <name val="Times New Roman"/>
      <charset val="134"/>
    </font>
    <font>
      <b/>
      <sz val="12"/>
      <color rgb="FFFFFFFF"/>
      <name val="Times New Roman"/>
      <charset val="204"/>
    </font>
    <font>
      <sz val="9"/>
      <color rgb="FF434343"/>
      <name val="Times New Roman"/>
      <charset val="134"/>
    </font>
    <font>
      <b/>
      <sz val="14"/>
      <color theme="1"/>
      <name val="Times New Roman"/>
      <charset val="204"/>
    </font>
    <font>
      <sz val="14"/>
      <color rgb="FFFFFFFF"/>
      <name val="Times New Roman"/>
      <charset val="204"/>
    </font>
    <font>
      <sz val="14"/>
      <color theme="1"/>
      <name val="Times New Roman"/>
      <charset val="204"/>
    </font>
    <font>
      <sz val="9"/>
      <color rgb="FFFF0000"/>
      <name val="Times New Roman"/>
      <charset val="134"/>
    </font>
    <font>
      <sz val="10"/>
      <color rgb="FF000000"/>
      <name val="Times New Roman"/>
      <charset val="204"/>
    </font>
    <font>
      <sz val="10"/>
      <color theme="1"/>
      <name val="Arial"/>
      <charset val="204"/>
    </font>
    <font>
      <b/>
      <sz val="16"/>
      <color theme="1"/>
      <name val="Times New Roman"/>
      <charset val="204"/>
    </font>
    <font>
      <b/>
      <sz val="11"/>
      <color rgb="FF000000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00FF00"/>
        <bgColor rgb="FF00FF00"/>
      </patternFill>
    </fill>
  </fills>
  <borders count="7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1" fillId="0" borderId="27" xfId="0" applyFont="1" applyBorder="1" applyAlignment="1">
      <alignment wrapText="1"/>
    </xf>
    <xf numFmtId="0" fontId="2" fillId="0" borderId="28" xfId="0" applyFont="1" applyBorder="1" applyAlignment="1">
      <alignment horizontal="center" wrapText="1"/>
    </xf>
    <xf numFmtId="0" fontId="1" fillId="0" borderId="31" xfId="0" applyFont="1" applyBorder="1" applyAlignment="1">
      <alignment wrapText="1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4" fillId="0" borderId="41" xfId="0" applyFont="1" applyBorder="1"/>
    <xf numFmtId="0" fontId="6" fillId="0" borderId="41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7" fillId="0" borderId="36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13" fillId="0" borderId="0" xfId="0" applyFont="1"/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wrapText="1"/>
    </xf>
    <xf numFmtId="0" fontId="6" fillId="0" borderId="51" xfId="0" applyFont="1" applyBorder="1" applyAlignment="1">
      <alignment horizontal="center" wrapText="1"/>
    </xf>
    <xf numFmtId="0" fontId="4" fillId="0" borderId="39" xfId="0" applyFont="1" applyBorder="1"/>
    <xf numFmtId="0" fontId="2" fillId="0" borderId="3" xfId="0" applyFont="1" applyBorder="1" applyAlignment="1">
      <alignment horizontal="center" vertical="center" textRotation="90" wrapText="1"/>
    </xf>
    <xf numFmtId="0" fontId="14" fillId="0" borderId="0" xfId="0" applyFon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164" fontId="2" fillId="0" borderId="16" xfId="0" applyNumberFormat="1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17" fillId="0" borderId="16" xfId="0" applyNumberFormat="1" applyFont="1" applyBorder="1" applyAlignment="1">
      <alignment horizontal="center" wrapText="1"/>
    </xf>
    <xf numFmtId="164" fontId="2" fillId="0" borderId="26" xfId="0" applyNumberFormat="1" applyFont="1" applyBorder="1" applyAlignment="1">
      <alignment horizontal="center" wrapText="1"/>
    </xf>
    <xf numFmtId="164" fontId="1" fillId="0" borderId="30" xfId="0" applyNumberFormat="1" applyFont="1" applyBorder="1" applyAlignment="1">
      <alignment horizontal="center" wrapText="1"/>
    </xf>
    <xf numFmtId="164" fontId="2" fillId="0" borderId="34" xfId="0" applyNumberFormat="1" applyFont="1" applyBorder="1" applyAlignment="1">
      <alignment horizontal="center" wrapText="1"/>
    </xf>
    <xf numFmtId="164" fontId="2" fillId="5" borderId="16" xfId="0" applyNumberFormat="1" applyFont="1" applyFill="1" applyBorder="1" applyAlignment="1">
      <alignment horizontal="center" wrapText="1"/>
    </xf>
    <xf numFmtId="164" fontId="2" fillId="4" borderId="16" xfId="0" applyNumberFormat="1" applyFont="1" applyFill="1" applyBorder="1" applyAlignment="1">
      <alignment horizontal="center" wrapText="1"/>
    </xf>
    <xf numFmtId="0" fontId="7" fillId="0" borderId="59" xfId="0" applyFont="1" applyBorder="1"/>
    <xf numFmtId="0" fontId="7" fillId="0" borderId="40" xfId="0" applyFont="1" applyBorder="1"/>
    <xf numFmtId="0" fontId="2" fillId="0" borderId="56" xfId="0" applyFont="1" applyBorder="1" applyAlignment="1">
      <alignment horizontal="center" vertical="center" textRotation="90" wrapText="1"/>
    </xf>
    <xf numFmtId="0" fontId="18" fillId="0" borderId="16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18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4" borderId="0" xfId="0" applyFont="1" applyFill="1"/>
    <xf numFmtId="0" fontId="2" fillId="0" borderId="0" xfId="0" applyFont="1" applyAlignment="1">
      <alignment horizontal="left"/>
    </xf>
    <xf numFmtId="0" fontId="9" fillId="0" borderId="62" xfId="0" applyFont="1" applyBorder="1" applyAlignment="1">
      <alignment horizontal="center" vertical="center" wrapText="1"/>
    </xf>
    <xf numFmtId="0" fontId="9" fillId="0" borderId="41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4" borderId="0" xfId="0" applyFont="1" applyFill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wrapText="1"/>
    </xf>
    <xf numFmtId="0" fontId="26" fillId="0" borderId="67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wrapText="1"/>
    </xf>
    <xf numFmtId="0" fontId="26" fillId="0" borderId="68" xfId="0" applyFont="1" applyBorder="1" applyAlignment="1">
      <alignment horizontal="center" wrapText="1"/>
    </xf>
    <xf numFmtId="0" fontId="5" fillId="0" borderId="69" xfId="0" applyFont="1" applyBorder="1" applyAlignment="1">
      <alignment horizontal="center" wrapText="1"/>
    </xf>
    <xf numFmtId="0" fontId="5" fillId="0" borderId="70" xfId="0" applyFont="1" applyBorder="1" applyAlignment="1">
      <alignment horizontal="center" wrapText="1"/>
    </xf>
    <xf numFmtId="0" fontId="27" fillId="4" borderId="45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0" fontId="27" fillId="4" borderId="16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71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/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7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40" xfId="0" applyFont="1" applyBorder="1" applyAlignment="1">
      <alignment horizontal="center" vertical="center" wrapText="1"/>
    </xf>
    <xf numFmtId="0" fontId="28" fillId="0" borderId="0" xfId="0" applyFont="1"/>
    <xf numFmtId="0" fontId="28" fillId="4" borderId="0" xfId="0" applyFont="1" applyFill="1"/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164" fontId="1" fillId="0" borderId="16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3" fillId="0" borderId="2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56" xfId="0" applyFont="1" applyBorder="1"/>
    <xf numFmtId="0" fontId="3" fillId="0" borderId="57" xfId="0" applyFont="1" applyBorder="1"/>
    <xf numFmtId="0" fontId="2" fillId="0" borderId="7" xfId="0" applyFont="1" applyBorder="1" applyAlignment="1">
      <alignment horizontal="center" vertical="center" textRotation="90" wrapText="1"/>
    </xf>
    <xf numFmtId="0" fontId="0" fillId="0" borderId="0" xfId="0"/>
    <xf numFmtId="0" fontId="3" fillId="0" borderId="55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0" xfId="0" applyFont="1" applyAlignment="1">
      <alignment horizontal="left" wrapText="1"/>
    </xf>
    <xf numFmtId="0" fontId="24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8" fillId="4" borderId="45" xfId="0" applyFont="1" applyFill="1" applyBorder="1" applyAlignment="1">
      <alignment horizontal="center" vertical="center" wrapText="1"/>
    </xf>
    <xf numFmtId="0" fontId="10" fillId="0" borderId="41" xfId="0" applyFont="1" applyBorder="1"/>
    <xf numFmtId="0" fontId="8" fillId="4" borderId="43" xfId="0" applyFont="1" applyFill="1" applyBorder="1" applyAlignment="1">
      <alignment horizontal="center" vertical="center" wrapText="1"/>
    </xf>
    <xf numFmtId="0" fontId="10" fillId="0" borderId="46" xfId="0" applyFont="1" applyBorder="1"/>
    <xf numFmtId="0" fontId="2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/>
    </xf>
    <xf numFmtId="0" fontId="9" fillId="0" borderId="45" xfId="0" applyFont="1" applyBorder="1" applyAlignment="1">
      <alignment horizontal="center" vertical="center" wrapText="1"/>
    </xf>
    <xf numFmtId="0" fontId="11" fillId="0" borderId="41" xfId="0" applyFont="1" applyBorder="1"/>
    <xf numFmtId="0" fontId="25" fillId="0" borderId="45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54" xfId="0" applyFont="1" applyBorder="1"/>
    <xf numFmtId="0" fontId="9" fillId="0" borderId="44" xfId="0" applyFont="1" applyBorder="1" applyAlignment="1">
      <alignment horizontal="center" vertical="center" wrapText="1"/>
    </xf>
    <xf numFmtId="0" fontId="11" fillId="0" borderId="42" xfId="0" applyFont="1" applyBorder="1"/>
    <xf numFmtId="0" fontId="9" fillId="0" borderId="61" xfId="0" applyFont="1" applyBorder="1" applyAlignment="1">
      <alignment horizontal="center" vertical="center" wrapText="1"/>
    </xf>
    <xf numFmtId="0" fontId="11" fillId="0" borderId="63" xfId="0" applyFont="1" applyBorder="1"/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21" fillId="0" borderId="45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textRotation="90"/>
    </xf>
    <xf numFmtId="0" fontId="9" fillId="0" borderId="53" xfId="0" applyFont="1" applyBorder="1" applyAlignment="1">
      <alignment horizontal="center" vertical="center" wrapText="1"/>
    </xf>
    <xf numFmtId="0" fontId="11" fillId="0" borderId="11" xfId="0" applyFont="1" applyBorder="1"/>
    <xf numFmtId="0" fontId="9" fillId="0" borderId="43" xfId="0" applyFont="1" applyBorder="1" applyAlignment="1">
      <alignment horizontal="center" vertical="center" wrapText="1"/>
    </xf>
    <xf numFmtId="0" fontId="11" fillId="0" borderId="46" xfId="0" applyFont="1" applyBorder="1"/>
    <xf numFmtId="0" fontId="15" fillId="0" borderId="41" xfId="0" applyFont="1" applyBorder="1"/>
    <xf numFmtId="0" fontId="29" fillId="0" borderId="72" xfId="0" applyFont="1" applyBorder="1" applyAlignment="1">
      <alignment horizontal="left" vertical="justify"/>
    </xf>
    <xf numFmtId="0" fontId="3" fillId="0" borderId="73" xfId="0" applyFont="1" applyBorder="1" applyAlignment="1">
      <alignment horizontal="left" vertical="justify"/>
    </xf>
    <xf numFmtId="0" fontId="3" fillId="0" borderId="74" xfId="0" applyFont="1" applyBorder="1" applyAlignment="1">
      <alignment horizontal="left" vertical="justify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24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textRotation="90"/>
    </xf>
    <xf numFmtId="0" fontId="3" fillId="0" borderId="38" xfId="0" applyFont="1" applyBorder="1"/>
    <xf numFmtId="0" fontId="2" fillId="0" borderId="2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/>
    <xf numFmtId="0" fontId="3" fillId="0" borderId="60" xfId="0" applyFont="1" applyBorder="1"/>
    <xf numFmtId="0" fontId="2" fillId="0" borderId="0" xfId="0" applyFont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66" xfId="0" applyFont="1" applyBorder="1"/>
    <xf numFmtId="0" fontId="2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3" fillId="0" borderId="12" xfId="0" applyFont="1" applyBorder="1"/>
    <xf numFmtId="0" fontId="2" fillId="0" borderId="5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3" fillId="0" borderId="42" xfId="0" applyFont="1" applyBorder="1"/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3" fillId="0" borderId="16" xfId="0" applyFont="1" applyBorder="1"/>
    <xf numFmtId="0" fontId="1" fillId="6" borderId="16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" fillId="0" borderId="33" xfId="0" applyFont="1" applyBorder="1" applyAlignment="1">
      <alignment wrapText="1"/>
    </xf>
    <xf numFmtId="0" fontId="3" fillId="0" borderId="32" xfId="0" applyFont="1" applyBorder="1"/>
    <xf numFmtId="0" fontId="2" fillId="2" borderId="9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3" fillId="0" borderId="28" xfId="0" applyFont="1" applyBorder="1"/>
    <xf numFmtId="0" fontId="2" fillId="0" borderId="29" xfId="0" applyFont="1" applyBorder="1" applyAlignment="1">
      <alignment horizontal="center" wrapText="1"/>
    </xf>
    <xf numFmtId="0" fontId="1" fillId="0" borderId="29" xfId="0" applyFont="1" applyBorder="1" applyAlignment="1">
      <alignment wrapText="1"/>
    </xf>
    <xf numFmtId="0" fontId="3" fillId="0" borderId="34" xfId="0" applyFont="1" applyBorder="1"/>
    <xf numFmtId="0" fontId="3" fillId="0" borderId="30" xfId="0" applyFont="1" applyBorder="1"/>
    <xf numFmtId="0" fontId="1" fillId="0" borderId="64" xfId="0" applyFont="1" applyBorder="1" applyAlignment="1">
      <alignment horizontal="center" wrapText="1"/>
    </xf>
    <xf numFmtId="0" fontId="3" fillId="0" borderId="65" xfId="0" applyFont="1" applyBorder="1"/>
    <xf numFmtId="0" fontId="1" fillId="0" borderId="25" xfId="0" applyFont="1" applyBorder="1" applyAlignment="1">
      <alignment wrapText="1"/>
    </xf>
    <xf numFmtId="0" fontId="3" fillId="0" borderId="24" xfId="0" applyFont="1" applyBorder="1"/>
    <xf numFmtId="0" fontId="2" fillId="0" borderId="25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left" wrapText="1"/>
    </xf>
    <xf numFmtId="0" fontId="3" fillId="0" borderId="20" xfId="0" applyFont="1" applyBorder="1"/>
    <xf numFmtId="0" fontId="3" fillId="0" borderId="26" xfId="0" applyFont="1" applyBorder="1"/>
    <xf numFmtId="0" fontId="2" fillId="0" borderId="26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3" fillId="0" borderId="47" xfId="0" applyFont="1" applyBorder="1"/>
    <xf numFmtId="0" fontId="1" fillId="0" borderId="2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3" fillId="0" borderId="48" xfId="0" applyFont="1" applyBorder="1"/>
    <xf numFmtId="0" fontId="3" fillId="0" borderId="19" xfId="0" applyFont="1" applyBorder="1"/>
    <xf numFmtId="0" fontId="1" fillId="0" borderId="7" xfId="0" applyFont="1" applyBorder="1" applyAlignment="1">
      <alignment horizontal="left" wrapText="1"/>
    </xf>
    <xf numFmtId="0" fontId="1" fillId="0" borderId="18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3" fillId="0" borderId="14" xfId="0" applyFont="1" applyBorder="1"/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37" xfId="0" applyFont="1" applyBorder="1" applyAlignment="1">
      <alignment horizontal="center" wrapText="1"/>
    </xf>
    <xf numFmtId="0" fontId="3" fillId="0" borderId="58" xfId="0" applyFont="1" applyBorder="1"/>
    <xf numFmtId="0" fontId="4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75"/>
  <sheetViews>
    <sheetView tabSelected="1" view="pageBreakPreview" topLeftCell="A62" zoomScale="60" zoomScaleNormal="48" workbookViewId="0">
      <selection activeCell="BK65" sqref="BK65:BQ65"/>
    </sheetView>
  </sheetViews>
  <sheetFormatPr defaultColWidth="14.5" defaultRowHeight="15" customHeight="1"/>
  <cols>
    <col min="1" max="1" width="3.69921875" customWidth="1"/>
    <col min="2" max="2" width="7.6992187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5.59765625" customWidth="1"/>
    <col min="20" max="20" width="5.8984375" customWidth="1"/>
    <col min="21" max="21" width="4.296875" customWidth="1"/>
    <col min="22" max="22" width="3.69921875" customWidth="1"/>
    <col min="23" max="23" width="4.5" customWidth="1"/>
    <col min="24" max="24" width="5.09765625" customWidth="1"/>
    <col min="25" max="25" width="5.29687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2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5.0976562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4" width="2.796875" customWidth="1"/>
    <col min="65" max="65" width="3.69921875" customWidth="1"/>
    <col min="66" max="66" width="3.796875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18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43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customHeight="1">
      <c r="A2" s="1"/>
      <c r="B2" s="249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21"/>
      <c r="O2" s="21"/>
      <c r="P2" s="21"/>
      <c r="Q2" s="21"/>
      <c r="R2" s="249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21"/>
      <c r="BN2" s="2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1"/>
      <c r="O3" s="21"/>
      <c r="P3" s="21"/>
      <c r="Q3" s="21"/>
      <c r="R3" s="2"/>
      <c r="S3" s="2"/>
      <c r="T3" s="2"/>
      <c r="U3" s="2"/>
      <c r="V3" s="2"/>
      <c r="W3" s="2"/>
      <c r="X3" s="2"/>
      <c r="Y3" s="4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42"/>
      <c r="AV3" s="2"/>
      <c r="AW3" s="76" t="s">
        <v>0</v>
      </c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2"/>
      <c r="BJ3" s="2"/>
      <c r="BK3" s="2"/>
      <c r="BL3" s="2"/>
      <c r="BM3" s="33"/>
      <c r="BN3" s="2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1"/>
      <c r="O4" s="21"/>
      <c r="P4" s="21"/>
      <c r="Q4" s="21"/>
      <c r="R4" s="2"/>
      <c r="S4" s="2"/>
      <c r="T4" s="2"/>
      <c r="U4" s="2"/>
      <c r="V4" s="2"/>
      <c r="W4" s="2"/>
      <c r="X4" s="2"/>
      <c r="Y4" s="4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42"/>
      <c r="AV4" s="2"/>
      <c r="AW4" s="136" t="s">
        <v>1</v>
      </c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2"/>
      <c r="BJ4" s="2"/>
      <c r="BK4" s="2"/>
      <c r="BL4" s="2"/>
      <c r="BM4" s="33"/>
      <c r="BN4" s="2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1"/>
      <c r="O5" s="21"/>
      <c r="P5" s="21"/>
      <c r="Q5" s="21"/>
      <c r="R5" s="2"/>
      <c r="S5" s="2"/>
      <c r="T5" s="2"/>
      <c r="U5" s="2"/>
      <c r="V5" s="2"/>
      <c r="W5" s="2"/>
      <c r="X5" s="2"/>
      <c r="Y5" s="4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42"/>
      <c r="AV5" s="2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2"/>
      <c r="BJ5" s="2"/>
      <c r="BK5" s="2"/>
      <c r="BL5" s="2"/>
      <c r="BM5" s="33"/>
      <c r="BN5" s="2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1"/>
      <c r="O6" s="21"/>
      <c r="P6" s="21"/>
      <c r="Q6" s="21"/>
      <c r="R6" s="2"/>
      <c r="S6" s="2"/>
      <c r="T6" s="2"/>
      <c r="U6" s="2"/>
      <c r="V6" s="2"/>
      <c r="W6" s="2"/>
      <c r="X6" s="2"/>
      <c r="Y6" s="4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42"/>
      <c r="AV6" s="2"/>
      <c r="AW6" s="78" t="s">
        <v>2</v>
      </c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2"/>
      <c r="BJ6" s="2"/>
      <c r="BK6" s="2"/>
      <c r="BL6" s="2"/>
      <c r="BM6" s="33"/>
      <c r="BN6" s="2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1"/>
      <c r="O7" s="21"/>
      <c r="P7" s="21"/>
      <c r="Q7" s="21"/>
      <c r="R7" s="2"/>
      <c r="S7" s="2"/>
      <c r="T7" s="2"/>
      <c r="U7" s="2"/>
      <c r="V7" s="2"/>
      <c r="W7" s="2"/>
      <c r="X7" s="2"/>
      <c r="Y7" s="4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42"/>
      <c r="AV7" s="2"/>
      <c r="AW7" s="78" t="s">
        <v>3</v>
      </c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2"/>
      <c r="BJ7" s="2"/>
      <c r="BK7" s="2"/>
      <c r="BL7" s="2"/>
      <c r="BM7" s="33"/>
      <c r="BN7" s="2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1"/>
      <c r="O8" s="21"/>
      <c r="P8" s="21"/>
      <c r="Q8" s="21"/>
      <c r="R8" s="2"/>
      <c r="S8" s="2"/>
      <c r="T8" s="2"/>
      <c r="U8" s="2"/>
      <c r="V8" s="2"/>
      <c r="W8" s="2"/>
      <c r="X8" s="2"/>
      <c r="Y8" s="4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42"/>
      <c r="AV8" s="2"/>
      <c r="AW8" s="69" t="s">
        <v>4</v>
      </c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33"/>
      <c r="BN8" s="2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1"/>
      <c r="O9" s="21"/>
      <c r="P9" s="21"/>
      <c r="Q9" s="21"/>
      <c r="R9" s="2"/>
      <c r="S9" s="2"/>
      <c r="T9" s="2"/>
      <c r="U9" s="2"/>
      <c r="V9" s="2"/>
      <c r="W9" s="2"/>
      <c r="X9" s="2"/>
      <c r="Y9" s="4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4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3"/>
      <c r="BN9" s="2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13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21"/>
      <c r="O10" s="21"/>
      <c r="P10" s="21"/>
      <c r="Q10" s="21"/>
      <c r="R10" s="1"/>
      <c r="S10" s="33"/>
      <c r="T10" s="33"/>
      <c r="U10" s="33"/>
      <c r="V10" s="33"/>
      <c r="W10" s="33"/>
      <c r="X10" s="33"/>
      <c r="Y10" s="43"/>
      <c r="Z10" s="33"/>
      <c r="AA10" s="33"/>
      <c r="AB10" s="33"/>
      <c r="AC10" s="33" t="s">
        <v>5</v>
      </c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4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21"/>
      <c r="BN10" s="2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21"/>
      <c r="O11" s="21"/>
      <c r="P11" s="21"/>
      <c r="Q11" s="21"/>
      <c r="R11" s="3"/>
      <c r="S11" s="3"/>
      <c r="T11" s="3"/>
      <c r="U11" s="3"/>
      <c r="V11" s="3"/>
      <c r="W11" s="3"/>
      <c r="X11" s="3"/>
      <c r="Y11" s="42"/>
      <c r="Z11" s="3"/>
      <c r="AA11" s="3"/>
      <c r="AB11" s="3"/>
      <c r="AC11" s="33" t="s">
        <v>6</v>
      </c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69"/>
      <c r="AP11" s="1"/>
      <c r="AQ11" s="1"/>
      <c r="AR11" s="1"/>
      <c r="AS11" s="1"/>
      <c r="AT11" s="1"/>
      <c r="AU11" s="70"/>
      <c r="AV11" s="1"/>
      <c r="AW11" s="1"/>
      <c r="AX11" s="1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21"/>
      <c r="BN11" s="2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249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3"/>
      <c r="O12" s="3"/>
      <c r="P12" s="3"/>
      <c r="Q12" s="3"/>
      <c r="R12" s="1"/>
      <c r="S12" s="33"/>
      <c r="T12" s="33"/>
      <c r="U12" s="33"/>
      <c r="V12" s="33"/>
      <c r="W12" s="33"/>
      <c r="X12" s="33"/>
      <c r="Y12" s="43"/>
      <c r="Z12" s="33"/>
      <c r="AA12" s="33"/>
      <c r="AB12" s="33"/>
      <c r="AC12" s="1"/>
      <c r="AD12" s="33"/>
      <c r="AE12" s="1"/>
      <c r="AF12" s="33" t="s">
        <v>7</v>
      </c>
      <c r="AG12" s="1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4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21"/>
      <c r="BN12" s="2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1.5" customHeight="1">
      <c r="A13" s="1"/>
      <c r="B13" s="249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21"/>
      <c r="O13" s="21"/>
      <c r="P13" s="21"/>
      <c r="Q13" s="21"/>
      <c r="R13" s="1"/>
      <c r="S13" s="34"/>
      <c r="T13" s="34"/>
      <c r="U13" s="34"/>
      <c r="V13" s="34"/>
      <c r="W13" s="33" t="s">
        <v>8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71"/>
      <c r="AV13" s="71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21"/>
      <c r="BN13" s="2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19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1"/>
      <c r="O14" s="21"/>
      <c r="P14" s="21"/>
      <c r="Q14" s="21"/>
      <c r="R14" s="1"/>
      <c r="S14" s="34"/>
      <c r="T14" s="34"/>
      <c r="U14" s="34"/>
      <c r="V14" s="34"/>
      <c r="W14" s="34"/>
      <c r="X14" s="249" t="s">
        <v>9</v>
      </c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33"/>
      <c r="AT14" s="33"/>
      <c r="AU14" s="33"/>
      <c r="AV14" s="33"/>
      <c r="AW14" s="33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21"/>
      <c r="BN14" s="2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1"/>
      <c r="O15" s="21"/>
      <c r="P15" s="21"/>
      <c r="Q15" s="21"/>
      <c r="R15" s="1"/>
      <c r="S15" s="34"/>
      <c r="T15" s="34"/>
      <c r="U15" s="249" t="s">
        <v>10</v>
      </c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21"/>
      <c r="BN15" s="2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1"/>
      <c r="O16" s="21"/>
      <c r="P16" s="21"/>
      <c r="Q16" s="21"/>
      <c r="R16" s="1"/>
      <c r="S16" s="33"/>
      <c r="T16" s="33"/>
      <c r="U16" s="33"/>
      <c r="V16" s="33"/>
      <c r="W16" s="33"/>
      <c r="X16" s="249" t="s">
        <v>11</v>
      </c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4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21"/>
      <c r="BN16" s="2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1"/>
      <c r="O17" s="21"/>
      <c r="P17" s="21"/>
      <c r="Q17" s="21"/>
      <c r="R17" s="2"/>
      <c r="S17" s="2"/>
      <c r="T17" s="2"/>
      <c r="U17" s="2"/>
      <c r="V17" s="2"/>
      <c r="W17" s="2"/>
      <c r="X17" s="2"/>
      <c r="Y17" s="4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4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1"/>
      <c r="BN17" s="2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77" t="s">
        <v>12</v>
      </c>
      <c r="N18" s="250" t="s">
        <v>13</v>
      </c>
      <c r="O18" s="236"/>
      <c r="P18" s="236"/>
      <c r="Q18" s="236"/>
      <c r="R18" s="235"/>
      <c r="S18" s="250" t="s">
        <v>14</v>
      </c>
      <c r="T18" s="236"/>
      <c r="U18" s="236"/>
      <c r="V18" s="235"/>
      <c r="W18" s="250" t="s">
        <v>15</v>
      </c>
      <c r="X18" s="236"/>
      <c r="Y18" s="236"/>
      <c r="Z18" s="235"/>
      <c r="AA18" s="250" t="s">
        <v>16</v>
      </c>
      <c r="AB18" s="236"/>
      <c r="AC18" s="236"/>
      <c r="AD18" s="236"/>
      <c r="AE18" s="235"/>
      <c r="AF18" s="250" t="s">
        <v>17</v>
      </c>
      <c r="AG18" s="236"/>
      <c r="AH18" s="236"/>
      <c r="AI18" s="251"/>
      <c r="AJ18" s="252" t="s">
        <v>18</v>
      </c>
      <c r="AK18" s="236"/>
      <c r="AL18" s="236"/>
      <c r="AM18" s="235"/>
      <c r="AN18" s="250" t="s">
        <v>19</v>
      </c>
      <c r="AO18" s="236"/>
      <c r="AP18" s="236"/>
      <c r="AQ18" s="236"/>
      <c r="AR18" s="235"/>
      <c r="AS18" s="250" t="s">
        <v>20</v>
      </c>
      <c r="AT18" s="236"/>
      <c r="AU18" s="236"/>
      <c r="AV18" s="235"/>
      <c r="AW18" s="250" t="s">
        <v>21</v>
      </c>
      <c r="AX18" s="236"/>
      <c r="AY18" s="236"/>
      <c r="AZ18" s="235"/>
      <c r="BA18" s="250" t="s">
        <v>22</v>
      </c>
      <c r="BB18" s="236"/>
      <c r="BC18" s="236"/>
      <c r="BD18" s="236"/>
      <c r="BE18" s="235"/>
      <c r="BF18" s="250" t="s">
        <v>23</v>
      </c>
      <c r="BG18" s="236"/>
      <c r="BH18" s="236"/>
      <c r="BI18" s="235"/>
      <c r="BJ18" s="250" t="s">
        <v>24</v>
      </c>
      <c r="BK18" s="236"/>
      <c r="BL18" s="236"/>
      <c r="BM18" s="236"/>
      <c r="BN18" s="25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78"/>
      <c r="N19" s="22">
        <v>1</v>
      </c>
      <c r="O19" s="22">
        <v>2</v>
      </c>
      <c r="P19" s="22">
        <v>3</v>
      </c>
      <c r="Q19" s="22">
        <v>4</v>
      </c>
      <c r="R19" s="22">
        <v>5</v>
      </c>
      <c r="S19" s="22">
        <v>6</v>
      </c>
      <c r="T19" s="22">
        <v>7</v>
      </c>
      <c r="U19" s="35">
        <v>8</v>
      </c>
      <c r="V19" s="36">
        <v>9</v>
      </c>
      <c r="W19" s="22">
        <v>10</v>
      </c>
      <c r="X19" s="22">
        <v>11</v>
      </c>
      <c r="Y19" s="22">
        <v>12</v>
      </c>
      <c r="Z19" s="22">
        <v>13</v>
      </c>
      <c r="AA19" s="22">
        <v>14</v>
      </c>
      <c r="AB19" s="22">
        <v>15</v>
      </c>
      <c r="AC19" s="22">
        <v>16</v>
      </c>
      <c r="AD19" s="22">
        <v>17</v>
      </c>
      <c r="AE19" s="22">
        <v>18</v>
      </c>
      <c r="AF19" s="22">
        <v>19</v>
      </c>
      <c r="AG19" s="22">
        <v>20</v>
      </c>
      <c r="AH19" s="22">
        <v>21</v>
      </c>
      <c r="AI19" s="35">
        <v>22</v>
      </c>
      <c r="AJ19" s="36">
        <v>23</v>
      </c>
      <c r="AK19" s="22">
        <v>24</v>
      </c>
      <c r="AL19" s="22">
        <v>25</v>
      </c>
      <c r="AM19" s="22">
        <v>26</v>
      </c>
      <c r="AN19" s="22">
        <v>27</v>
      </c>
      <c r="AO19" s="22">
        <v>28</v>
      </c>
      <c r="AP19" s="22">
        <v>29</v>
      </c>
      <c r="AQ19" s="35">
        <v>30</v>
      </c>
      <c r="AR19" s="36">
        <v>31</v>
      </c>
      <c r="AS19" s="22">
        <v>32</v>
      </c>
      <c r="AT19" s="22">
        <v>33</v>
      </c>
      <c r="AU19" s="22">
        <v>34</v>
      </c>
      <c r="AV19" s="22">
        <v>35</v>
      </c>
      <c r="AW19" s="22">
        <v>36</v>
      </c>
      <c r="AX19" s="22">
        <v>37</v>
      </c>
      <c r="AY19" s="22">
        <v>38</v>
      </c>
      <c r="AZ19" s="22">
        <v>39</v>
      </c>
      <c r="BA19" s="22">
        <v>40</v>
      </c>
      <c r="BB19" s="22">
        <v>41</v>
      </c>
      <c r="BC19" s="22">
        <v>42</v>
      </c>
      <c r="BD19" s="22">
        <v>43</v>
      </c>
      <c r="BE19" s="22">
        <v>44</v>
      </c>
      <c r="BF19" s="22">
        <v>45</v>
      </c>
      <c r="BG19" s="22">
        <v>46</v>
      </c>
      <c r="BH19" s="22">
        <v>47</v>
      </c>
      <c r="BI19" s="79">
        <v>48</v>
      </c>
      <c r="BJ19" s="80">
        <v>49</v>
      </c>
      <c r="BK19" s="22">
        <v>50</v>
      </c>
      <c r="BL19" s="22">
        <v>51</v>
      </c>
      <c r="BM19" s="22">
        <v>52</v>
      </c>
      <c r="BN19" s="22">
        <v>53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78"/>
      <c r="N20" s="23">
        <v>2</v>
      </c>
      <c r="O20" s="24">
        <v>9</v>
      </c>
      <c r="P20" s="24">
        <v>16</v>
      </c>
      <c r="Q20" s="24">
        <v>23</v>
      </c>
      <c r="R20" s="24">
        <v>30</v>
      </c>
      <c r="S20" s="24">
        <v>7</v>
      </c>
      <c r="T20" s="24">
        <v>14</v>
      </c>
      <c r="U20" s="37">
        <v>21</v>
      </c>
      <c r="V20" s="24">
        <v>28</v>
      </c>
      <c r="W20" s="24">
        <v>4</v>
      </c>
      <c r="X20" s="24">
        <v>11</v>
      </c>
      <c r="Y20" s="24">
        <v>18</v>
      </c>
      <c r="Z20" s="24">
        <v>25</v>
      </c>
      <c r="AA20" s="24">
        <v>2</v>
      </c>
      <c r="AB20" s="24">
        <v>9</v>
      </c>
      <c r="AC20" s="24">
        <v>16</v>
      </c>
      <c r="AD20" s="24">
        <v>23</v>
      </c>
      <c r="AE20" s="24">
        <v>30</v>
      </c>
      <c r="AF20" s="24">
        <v>6</v>
      </c>
      <c r="AG20" s="24">
        <v>13</v>
      </c>
      <c r="AH20" s="24">
        <v>20</v>
      </c>
      <c r="AI20" s="37">
        <v>27</v>
      </c>
      <c r="AJ20" s="24">
        <v>3</v>
      </c>
      <c r="AK20" s="24">
        <v>10</v>
      </c>
      <c r="AL20" s="24">
        <v>17</v>
      </c>
      <c r="AM20" s="24">
        <v>24</v>
      </c>
      <c r="AN20" s="24">
        <v>3</v>
      </c>
      <c r="AO20" s="24">
        <v>10</v>
      </c>
      <c r="AP20" s="24">
        <v>17</v>
      </c>
      <c r="AQ20" s="37">
        <v>24</v>
      </c>
      <c r="AR20" s="24">
        <v>31</v>
      </c>
      <c r="AS20" s="24">
        <v>7</v>
      </c>
      <c r="AT20" s="24">
        <v>14</v>
      </c>
      <c r="AU20" s="24">
        <v>21</v>
      </c>
      <c r="AV20" s="24">
        <v>28</v>
      </c>
      <c r="AW20" s="24">
        <v>5</v>
      </c>
      <c r="AX20" s="24">
        <v>12</v>
      </c>
      <c r="AY20" s="24">
        <v>19</v>
      </c>
      <c r="AZ20" s="24">
        <v>26</v>
      </c>
      <c r="BA20" s="24">
        <v>2</v>
      </c>
      <c r="BB20" s="24">
        <v>9</v>
      </c>
      <c r="BC20" s="24">
        <v>16</v>
      </c>
      <c r="BD20" s="24">
        <v>23</v>
      </c>
      <c r="BE20" s="24">
        <v>30</v>
      </c>
      <c r="BF20" s="24">
        <v>7</v>
      </c>
      <c r="BG20" s="24">
        <v>14</v>
      </c>
      <c r="BH20" s="24">
        <v>21</v>
      </c>
      <c r="BI20" s="81">
        <v>28</v>
      </c>
      <c r="BJ20" s="82"/>
      <c r="BK20" s="82"/>
      <c r="BL20" s="82"/>
      <c r="BM20" s="82"/>
      <c r="BN20" s="82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5"/>
      <c r="N21" s="26">
        <v>7</v>
      </c>
      <c r="O21" s="27">
        <v>14</v>
      </c>
      <c r="P21" s="27">
        <v>21</v>
      </c>
      <c r="Q21" s="27">
        <v>28</v>
      </c>
      <c r="R21" s="27">
        <v>5</v>
      </c>
      <c r="S21" s="27">
        <v>12</v>
      </c>
      <c r="T21" s="27">
        <v>19</v>
      </c>
      <c r="U21" s="38">
        <v>26</v>
      </c>
      <c r="V21" s="27">
        <v>2</v>
      </c>
      <c r="W21" s="27">
        <v>9</v>
      </c>
      <c r="X21" s="27">
        <v>16</v>
      </c>
      <c r="Y21" s="27">
        <v>23</v>
      </c>
      <c r="Z21" s="27">
        <v>30</v>
      </c>
      <c r="AA21" s="27">
        <v>7</v>
      </c>
      <c r="AB21" s="27">
        <v>14</v>
      </c>
      <c r="AC21" s="27">
        <v>21</v>
      </c>
      <c r="AD21" s="27">
        <v>28</v>
      </c>
      <c r="AE21" s="27">
        <v>4</v>
      </c>
      <c r="AF21" s="27">
        <v>11</v>
      </c>
      <c r="AG21" s="27">
        <v>18</v>
      </c>
      <c r="AH21" s="27">
        <v>25</v>
      </c>
      <c r="AI21" s="38">
        <v>1</v>
      </c>
      <c r="AJ21" s="27">
        <v>8</v>
      </c>
      <c r="AK21" s="27">
        <v>15</v>
      </c>
      <c r="AL21" s="27">
        <v>22</v>
      </c>
      <c r="AM21" s="27">
        <v>1</v>
      </c>
      <c r="AN21" s="27">
        <v>8</v>
      </c>
      <c r="AO21" s="27">
        <v>15</v>
      </c>
      <c r="AP21" s="27">
        <v>22</v>
      </c>
      <c r="AQ21" s="38">
        <v>29</v>
      </c>
      <c r="AR21" s="27">
        <v>5</v>
      </c>
      <c r="AS21" s="27">
        <v>12</v>
      </c>
      <c r="AT21" s="27">
        <v>19</v>
      </c>
      <c r="AU21" s="27">
        <v>26</v>
      </c>
      <c r="AV21" s="27">
        <v>3</v>
      </c>
      <c r="AW21" s="27">
        <v>10</v>
      </c>
      <c r="AX21" s="27">
        <v>17</v>
      </c>
      <c r="AY21" s="27">
        <v>24</v>
      </c>
      <c r="AZ21" s="27">
        <v>31</v>
      </c>
      <c r="BA21" s="27">
        <v>7</v>
      </c>
      <c r="BB21" s="27">
        <v>14</v>
      </c>
      <c r="BC21" s="27">
        <v>21</v>
      </c>
      <c r="BD21" s="27">
        <v>28</v>
      </c>
      <c r="BE21" s="27">
        <v>5</v>
      </c>
      <c r="BF21" s="27">
        <v>12</v>
      </c>
      <c r="BG21" s="27">
        <v>19</v>
      </c>
      <c r="BH21" s="27">
        <v>26</v>
      </c>
      <c r="BI21" s="83">
        <v>2</v>
      </c>
      <c r="BJ21" s="84"/>
      <c r="BK21" s="84"/>
      <c r="BL21" s="84"/>
      <c r="BM21" s="84"/>
      <c r="BN21" s="84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25"/>
      <c r="N22" s="28" t="s">
        <v>25</v>
      </c>
      <c r="O22" s="28" t="s">
        <v>26</v>
      </c>
      <c r="P22" s="28" t="s">
        <v>25</v>
      </c>
      <c r="Q22" s="28" t="s">
        <v>26</v>
      </c>
      <c r="R22" s="28" t="s">
        <v>25</v>
      </c>
      <c r="S22" s="28" t="s">
        <v>26</v>
      </c>
      <c r="T22" s="28" t="s">
        <v>25</v>
      </c>
      <c r="U22" s="28" t="s">
        <v>26</v>
      </c>
      <c r="V22" s="28" t="s">
        <v>25</v>
      </c>
      <c r="W22" s="28" t="s">
        <v>26</v>
      </c>
      <c r="X22" s="28" t="s">
        <v>25</v>
      </c>
      <c r="Y22" s="28" t="s">
        <v>26</v>
      </c>
      <c r="Z22" s="28" t="s">
        <v>25</v>
      </c>
      <c r="AA22" s="28" t="s">
        <v>26</v>
      </c>
      <c r="AB22" s="28" t="s">
        <v>25</v>
      </c>
      <c r="AC22" s="28" t="s">
        <v>26</v>
      </c>
      <c r="AD22" s="28" t="s">
        <v>25</v>
      </c>
      <c r="AE22" s="28" t="s">
        <v>26</v>
      </c>
      <c r="AF22" s="28" t="s">
        <v>25</v>
      </c>
      <c r="AG22" s="28" t="s">
        <v>26</v>
      </c>
      <c r="AH22" s="28" t="s">
        <v>25</v>
      </c>
      <c r="AI22" s="58" t="s">
        <v>26</v>
      </c>
      <c r="AJ22" s="59" t="s">
        <v>25</v>
      </c>
      <c r="AK22" s="28" t="s">
        <v>26</v>
      </c>
      <c r="AL22" s="28" t="s">
        <v>25</v>
      </c>
      <c r="AM22" s="28" t="s">
        <v>26</v>
      </c>
      <c r="AN22" s="28" t="s">
        <v>25</v>
      </c>
      <c r="AO22" s="28" t="s">
        <v>26</v>
      </c>
      <c r="AP22" s="28" t="s">
        <v>25</v>
      </c>
      <c r="AQ22" s="28" t="s">
        <v>26</v>
      </c>
      <c r="AR22" s="28" t="s">
        <v>25</v>
      </c>
      <c r="AS22" s="28" t="s">
        <v>26</v>
      </c>
      <c r="AT22" s="28" t="s">
        <v>25</v>
      </c>
      <c r="AU22" s="28" t="s">
        <v>26</v>
      </c>
      <c r="AV22" s="28" t="s">
        <v>25</v>
      </c>
      <c r="AW22" s="28" t="s">
        <v>26</v>
      </c>
      <c r="AX22" s="28" t="s">
        <v>25</v>
      </c>
      <c r="AY22" s="28" t="s">
        <v>26</v>
      </c>
      <c r="AZ22" s="28" t="s">
        <v>25</v>
      </c>
      <c r="BA22" s="28" t="s">
        <v>26</v>
      </c>
      <c r="BB22" s="28" t="s">
        <v>25</v>
      </c>
      <c r="BC22" s="28" t="s">
        <v>26</v>
      </c>
      <c r="BD22" s="28" t="s">
        <v>25</v>
      </c>
      <c r="BE22" s="28" t="s">
        <v>26</v>
      </c>
      <c r="BF22" s="28" t="s">
        <v>25</v>
      </c>
      <c r="BG22" s="28" t="s">
        <v>26</v>
      </c>
      <c r="BH22" s="28" t="s">
        <v>25</v>
      </c>
      <c r="BI22" s="28" t="s">
        <v>26</v>
      </c>
      <c r="BJ22" s="85" t="s">
        <v>25</v>
      </c>
      <c r="BK22" s="86" t="s">
        <v>26</v>
      </c>
      <c r="BL22" s="86" t="s">
        <v>25</v>
      </c>
      <c r="BM22" s="86" t="s">
        <v>26</v>
      </c>
      <c r="BN22" s="86" t="s">
        <v>25</v>
      </c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.75" customHeight="1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143" t="s">
        <v>27</v>
      </c>
      <c r="N23" s="153"/>
      <c r="O23" s="148"/>
      <c r="P23" s="148"/>
      <c r="Q23" s="148"/>
      <c r="R23" s="148"/>
      <c r="S23" s="148"/>
      <c r="T23" s="148" t="s">
        <v>28</v>
      </c>
      <c r="U23" s="151" t="s">
        <v>28</v>
      </c>
      <c r="V23" s="161" t="s">
        <v>28</v>
      </c>
      <c r="W23" s="148" t="s">
        <v>29</v>
      </c>
      <c r="X23" s="148"/>
      <c r="Y23" s="148"/>
      <c r="Z23" s="148"/>
      <c r="AA23" s="148" t="s">
        <v>30</v>
      </c>
      <c r="AB23" s="148"/>
      <c r="AC23" s="148"/>
      <c r="AD23" s="148"/>
      <c r="AE23" s="153"/>
      <c r="AF23" s="148"/>
      <c r="AG23" s="148"/>
      <c r="AH23" s="151"/>
      <c r="AI23" s="151"/>
      <c r="AJ23" s="161"/>
      <c r="AK23" s="153"/>
      <c r="AL23" s="153"/>
      <c r="AM23" s="148"/>
      <c r="AN23" s="148"/>
      <c r="AO23" s="159"/>
      <c r="AP23" s="148"/>
      <c r="AQ23" s="163"/>
      <c r="AR23" s="153"/>
      <c r="AS23" s="155" t="s">
        <v>28</v>
      </c>
      <c r="AT23" s="72" t="s">
        <v>28</v>
      </c>
      <c r="AU23" s="153" t="s">
        <v>31</v>
      </c>
      <c r="AV23" s="148" t="s">
        <v>31</v>
      </c>
      <c r="AW23" s="148" t="s">
        <v>31</v>
      </c>
      <c r="AX23" s="159" t="s">
        <v>31</v>
      </c>
      <c r="AY23" s="148" t="s">
        <v>30</v>
      </c>
      <c r="AZ23" s="148"/>
      <c r="BA23" s="148"/>
      <c r="BB23" s="148"/>
      <c r="BC23" s="148"/>
      <c r="BD23" s="150"/>
      <c r="BE23" s="150"/>
      <c r="BF23" s="148"/>
      <c r="BG23" s="148"/>
      <c r="BH23" s="148"/>
      <c r="BI23" s="151"/>
      <c r="BJ23" s="87"/>
      <c r="BK23" s="88"/>
      <c r="BL23" s="141">
        <f>SUM(BM23:BN24)</f>
        <v>40</v>
      </c>
      <c r="BM23" s="141">
        <v>24</v>
      </c>
      <c r="BN23" s="143">
        <v>16</v>
      </c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144"/>
      <c r="N24" s="154"/>
      <c r="O24" s="149"/>
      <c r="P24" s="149"/>
      <c r="Q24" s="149"/>
      <c r="R24" s="149"/>
      <c r="S24" s="149"/>
      <c r="T24" s="149"/>
      <c r="U24" s="152"/>
      <c r="V24" s="162"/>
      <c r="W24" s="149"/>
      <c r="X24" s="149"/>
      <c r="Y24" s="149"/>
      <c r="Z24" s="149"/>
      <c r="AA24" s="149"/>
      <c r="AB24" s="165"/>
      <c r="AC24" s="149"/>
      <c r="AD24" s="149"/>
      <c r="AE24" s="154"/>
      <c r="AF24" s="149"/>
      <c r="AG24" s="149"/>
      <c r="AH24" s="152"/>
      <c r="AI24" s="152"/>
      <c r="AJ24" s="162"/>
      <c r="AK24" s="154"/>
      <c r="AL24" s="154"/>
      <c r="AM24" s="149"/>
      <c r="AN24" s="149"/>
      <c r="AO24" s="149"/>
      <c r="AP24" s="149"/>
      <c r="AQ24" s="164"/>
      <c r="AR24" s="154"/>
      <c r="AS24" s="156"/>
      <c r="AT24" s="73"/>
      <c r="AU24" s="154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52"/>
      <c r="BJ24" s="89"/>
      <c r="BK24" s="90"/>
      <c r="BL24" s="142"/>
      <c r="BM24" s="142"/>
      <c r="BN24" s="144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15" customHeight="1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29" t="s">
        <v>32</v>
      </c>
      <c r="N25" s="29"/>
      <c r="O25" s="30"/>
      <c r="P25" s="31"/>
      <c r="Q25" s="31"/>
      <c r="R25" s="39" t="s">
        <v>28</v>
      </c>
      <c r="S25" s="30" t="s">
        <v>33</v>
      </c>
      <c r="T25" s="29"/>
      <c r="U25" s="31"/>
      <c r="V25" s="31"/>
      <c r="W25" s="31"/>
      <c r="X25" s="31"/>
      <c r="Y25" s="31"/>
      <c r="Z25" s="31" t="s">
        <v>30</v>
      </c>
      <c r="AA25" s="30" t="s">
        <v>34</v>
      </c>
      <c r="AB25" s="29"/>
      <c r="AC25" s="31"/>
      <c r="AD25" s="31"/>
      <c r="AE25" s="31"/>
      <c r="AF25" s="31"/>
      <c r="AG25" s="30"/>
      <c r="AH25" s="29"/>
      <c r="AI25" s="29"/>
      <c r="AJ25" s="29"/>
      <c r="AK25" s="31"/>
      <c r="AL25" s="31"/>
      <c r="AM25" s="31"/>
      <c r="AN25" s="31"/>
      <c r="AO25" s="31"/>
      <c r="AP25" s="31"/>
      <c r="AQ25" s="31"/>
      <c r="AR25" s="31"/>
      <c r="AS25" s="32"/>
      <c r="AT25" s="32" t="s">
        <v>35</v>
      </c>
      <c r="AU25" s="30" t="s">
        <v>36</v>
      </c>
      <c r="AV25" s="31"/>
      <c r="AW25" s="31"/>
      <c r="AX25" s="32"/>
      <c r="AY25" s="32"/>
      <c r="AZ25" s="31"/>
      <c r="BA25" s="29"/>
      <c r="BB25" s="29"/>
      <c r="BC25" s="29"/>
      <c r="BD25" s="29"/>
      <c r="BE25" s="29"/>
      <c r="BF25" s="29"/>
      <c r="BG25" s="31"/>
      <c r="BH25" s="31"/>
      <c r="BI25" s="31"/>
      <c r="BJ25" s="2"/>
      <c r="BK25" s="2"/>
      <c r="BL25" s="2"/>
      <c r="BM25" s="21"/>
      <c r="BN25" s="2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2"/>
      <c r="N26" s="31"/>
      <c r="O26" s="31"/>
      <c r="P26" s="31"/>
      <c r="Q26" s="31"/>
      <c r="R26" s="31" t="s">
        <v>25</v>
      </c>
      <c r="S26" s="135" t="s">
        <v>37</v>
      </c>
      <c r="T26" s="131"/>
      <c r="U26" s="131"/>
      <c r="V26" s="131"/>
      <c r="W26" s="131"/>
      <c r="X26" s="131"/>
      <c r="Y26" s="131"/>
      <c r="Z26" s="32" t="s">
        <v>38</v>
      </c>
      <c r="AA26" s="30" t="s">
        <v>39</v>
      </c>
      <c r="AB26" s="31"/>
      <c r="AC26" s="31"/>
      <c r="AD26" s="31" t="s">
        <v>31</v>
      </c>
      <c r="AE26" s="30" t="s">
        <v>40</v>
      </c>
      <c r="AF26" s="31"/>
      <c r="AG26" s="31"/>
      <c r="AH26" s="31"/>
      <c r="AI26" s="31"/>
      <c r="AJ26" s="31"/>
      <c r="AK26" s="31"/>
      <c r="AL26" s="32"/>
      <c r="AM26" s="30"/>
      <c r="AN26" s="31"/>
      <c r="AO26" s="31"/>
      <c r="AP26" s="32"/>
      <c r="AQ26" s="31"/>
      <c r="AR26" s="31"/>
      <c r="AS26" s="31"/>
      <c r="AT26" s="31" t="s">
        <v>29</v>
      </c>
      <c r="AU26" s="135" t="s">
        <v>41</v>
      </c>
      <c r="AV26" s="131"/>
      <c r="AW26" s="131"/>
      <c r="AX26" s="131"/>
      <c r="AY26" s="131"/>
      <c r="AZ26" s="140"/>
      <c r="BA26" s="131"/>
      <c r="BB26" s="131"/>
      <c r="BC26" s="131"/>
      <c r="BD26" s="131"/>
      <c r="BE26" s="131"/>
      <c r="BF26" s="131"/>
      <c r="BG26" s="131"/>
      <c r="BH26" s="131"/>
      <c r="BI26" s="131"/>
      <c r="BJ26" s="2"/>
      <c r="BK26" s="2"/>
      <c r="BL26" s="2"/>
      <c r="BM26" s="21"/>
      <c r="BN26" s="2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15.75" customHeight="1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2"/>
      <c r="N27" s="31"/>
      <c r="O27" s="31"/>
      <c r="P27" s="31"/>
      <c r="Q27" s="31"/>
      <c r="R27" s="31"/>
      <c r="S27" s="30"/>
      <c r="T27" s="31"/>
      <c r="U27" s="31"/>
      <c r="V27" s="31"/>
      <c r="W27" s="31"/>
      <c r="X27" s="31"/>
      <c r="Y27" s="31"/>
      <c r="Z27" s="31"/>
      <c r="AA27" s="30"/>
      <c r="AB27" s="31"/>
      <c r="AC27" s="31"/>
      <c r="AD27" s="44"/>
      <c r="AE27" s="45"/>
      <c r="AF27" s="31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2"/>
      <c r="BK27" s="2"/>
      <c r="BL27" s="2"/>
      <c r="BM27" s="21"/>
      <c r="BN27" s="2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" customHeight="1">
      <c r="A28" s="174" t="s">
        <v>42</v>
      </c>
      <c r="B28" s="176" t="s">
        <v>43</v>
      </c>
      <c r="C28" s="139" t="s">
        <v>44</v>
      </c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25"/>
      <c r="O28" s="147" t="s">
        <v>45</v>
      </c>
      <c r="P28" s="179" t="s">
        <v>46</v>
      </c>
      <c r="Q28" s="244" t="s">
        <v>47</v>
      </c>
      <c r="R28" s="184"/>
      <c r="S28" s="184"/>
      <c r="T28" s="184"/>
      <c r="U28" s="184"/>
      <c r="V28" s="184"/>
      <c r="W28" s="184"/>
      <c r="X28" s="184"/>
      <c r="Y28" s="46"/>
      <c r="Z28" s="245" t="s">
        <v>48</v>
      </c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5"/>
      <c r="AU28" s="74"/>
      <c r="AV28" s="245" t="s">
        <v>49</v>
      </c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5"/>
      <c r="BQ28" s="91"/>
      <c r="BR28" s="92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9.5" customHeight="1">
      <c r="A29" s="158"/>
      <c r="B29" s="127"/>
      <c r="C29" s="126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27"/>
      <c r="O29" s="126"/>
      <c r="P29" s="127"/>
      <c r="Q29" s="124" t="s">
        <v>50</v>
      </c>
      <c r="R29" s="125"/>
      <c r="S29" s="124" t="s">
        <v>51</v>
      </c>
      <c r="T29" s="125"/>
      <c r="U29" s="124" t="s">
        <v>52</v>
      </c>
      <c r="V29" s="125"/>
      <c r="W29" s="124" t="s">
        <v>53</v>
      </c>
      <c r="X29" s="125"/>
      <c r="Y29" s="157" t="s">
        <v>54</v>
      </c>
      <c r="Z29" s="130" t="s">
        <v>55</v>
      </c>
      <c r="AA29" s="131"/>
      <c r="AB29" s="246" t="s">
        <v>56</v>
      </c>
      <c r="AC29" s="184"/>
      <c r="AD29" s="184"/>
      <c r="AE29" s="184"/>
      <c r="AF29" s="184"/>
      <c r="AG29" s="184"/>
      <c r="AH29" s="184"/>
      <c r="AI29" s="185"/>
      <c r="AJ29" s="130" t="s">
        <v>57</v>
      </c>
      <c r="AK29" s="131"/>
      <c r="AL29" s="40"/>
      <c r="AM29" s="145" t="s">
        <v>58</v>
      </c>
      <c r="AN29" s="125"/>
      <c r="AO29" s="124" t="s">
        <v>59</v>
      </c>
      <c r="AP29" s="134"/>
      <c r="AQ29" s="133" t="s">
        <v>60</v>
      </c>
      <c r="AR29" s="134"/>
      <c r="AS29" s="134"/>
      <c r="AT29" s="125"/>
      <c r="AU29" s="157" t="s">
        <v>61</v>
      </c>
      <c r="AV29" s="145" t="s">
        <v>55</v>
      </c>
      <c r="AW29" s="125"/>
      <c r="AX29" s="247" t="s">
        <v>56</v>
      </c>
      <c r="AY29" s="184"/>
      <c r="AZ29" s="184"/>
      <c r="BA29" s="184"/>
      <c r="BB29" s="184"/>
      <c r="BC29" s="184"/>
      <c r="BD29" s="184"/>
      <c r="BE29" s="185"/>
      <c r="BF29" s="145" t="s">
        <v>57</v>
      </c>
      <c r="BG29" s="125"/>
      <c r="BH29" s="48"/>
      <c r="BI29" s="145" t="s">
        <v>58</v>
      </c>
      <c r="BJ29" s="125"/>
      <c r="BK29" s="124" t="s">
        <v>59</v>
      </c>
      <c r="BL29" s="134"/>
      <c r="BM29" s="133" t="s">
        <v>60</v>
      </c>
      <c r="BN29" s="134"/>
      <c r="BO29" s="134"/>
      <c r="BP29" s="125"/>
      <c r="BQ29" s="248"/>
      <c r="BR29" s="127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6.5" customHeight="1">
      <c r="A30" s="158"/>
      <c r="B30" s="127"/>
      <c r="C30" s="126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27"/>
      <c r="O30" s="126"/>
      <c r="P30" s="127"/>
      <c r="Q30" s="126"/>
      <c r="R30" s="127"/>
      <c r="S30" s="126"/>
      <c r="T30" s="127"/>
      <c r="U30" s="126"/>
      <c r="V30" s="127"/>
      <c r="W30" s="126"/>
      <c r="X30" s="127"/>
      <c r="Y30" s="158"/>
      <c r="Z30" s="126"/>
      <c r="AA30" s="131"/>
      <c r="AB30" s="124" t="s">
        <v>55</v>
      </c>
      <c r="AC30" s="125"/>
      <c r="AD30" s="246" t="s">
        <v>62</v>
      </c>
      <c r="AE30" s="184"/>
      <c r="AF30" s="184"/>
      <c r="AG30" s="184"/>
      <c r="AH30" s="184"/>
      <c r="AI30" s="185"/>
      <c r="AJ30" s="126"/>
      <c r="AK30" s="131"/>
      <c r="AL30" s="47"/>
      <c r="AM30" s="131"/>
      <c r="AN30" s="127"/>
      <c r="AO30" s="126"/>
      <c r="AP30" s="131"/>
      <c r="AQ30" s="128"/>
      <c r="AR30" s="132"/>
      <c r="AS30" s="132"/>
      <c r="AT30" s="129"/>
      <c r="AU30" s="158"/>
      <c r="AV30" s="131"/>
      <c r="AW30" s="127"/>
      <c r="AX30" s="130" t="s">
        <v>55</v>
      </c>
      <c r="AY30" s="131"/>
      <c r="AZ30" s="247" t="s">
        <v>63</v>
      </c>
      <c r="BA30" s="184"/>
      <c r="BB30" s="184"/>
      <c r="BC30" s="184"/>
      <c r="BD30" s="184"/>
      <c r="BE30" s="185"/>
      <c r="BF30" s="131"/>
      <c r="BG30" s="127"/>
      <c r="BH30" s="48"/>
      <c r="BI30" s="131"/>
      <c r="BJ30" s="127"/>
      <c r="BK30" s="126"/>
      <c r="BL30" s="131"/>
      <c r="BM30" s="128"/>
      <c r="BN30" s="132"/>
      <c r="BO30" s="132"/>
      <c r="BP30" s="129"/>
      <c r="BQ30" s="248"/>
      <c r="BR30" s="127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2.75" customHeight="1">
      <c r="A31" s="158"/>
      <c r="B31" s="127"/>
      <c r="C31" s="126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27"/>
      <c r="O31" s="126"/>
      <c r="P31" s="127"/>
      <c r="Q31" s="126"/>
      <c r="R31" s="127"/>
      <c r="S31" s="126"/>
      <c r="T31" s="127"/>
      <c r="U31" s="126"/>
      <c r="V31" s="127"/>
      <c r="W31" s="126"/>
      <c r="X31" s="127"/>
      <c r="Y31" s="158"/>
      <c r="Z31" s="126"/>
      <c r="AA31" s="131"/>
      <c r="AB31" s="126"/>
      <c r="AC31" s="127"/>
      <c r="AD31" s="146" t="s">
        <v>64</v>
      </c>
      <c r="AE31" s="127"/>
      <c r="AF31" s="130" t="s">
        <v>65</v>
      </c>
      <c r="AG31" s="127"/>
      <c r="AH31" s="130" t="s">
        <v>66</v>
      </c>
      <c r="AI31" s="127"/>
      <c r="AJ31" s="126"/>
      <c r="AK31" s="131"/>
      <c r="AL31" s="47"/>
      <c r="AM31" s="131"/>
      <c r="AN31" s="127"/>
      <c r="AO31" s="126"/>
      <c r="AP31" s="131"/>
      <c r="AQ31" s="160" t="s">
        <v>67</v>
      </c>
      <c r="AR31" s="127"/>
      <c r="AS31" s="160" t="s">
        <v>68</v>
      </c>
      <c r="AT31" s="127"/>
      <c r="AU31" s="158"/>
      <c r="AV31" s="131"/>
      <c r="AW31" s="127"/>
      <c r="AX31" s="126"/>
      <c r="AY31" s="131"/>
      <c r="AZ31" s="147" t="s">
        <v>64</v>
      </c>
      <c r="BA31" s="125"/>
      <c r="BB31" s="130" t="s">
        <v>65</v>
      </c>
      <c r="BC31" s="127"/>
      <c r="BD31" s="130" t="s">
        <v>66</v>
      </c>
      <c r="BE31" s="127"/>
      <c r="BF31" s="131"/>
      <c r="BG31" s="127"/>
      <c r="BH31" s="48"/>
      <c r="BI31" s="131"/>
      <c r="BJ31" s="127"/>
      <c r="BK31" s="126"/>
      <c r="BL31" s="131"/>
      <c r="BM31" s="124" t="s">
        <v>67</v>
      </c>
      <c r="BN31" s="125"/>
      <c r="BO31" s="130" t="s">
        <v>68</v>
      </c>
      <c r="BP31" s="131"/>
      <c r="BQ31" s="240" t="s">
        <v>69</v>
      </c>
      <c r="BR31" s="127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27" customHeight="1">
      <c r="A32" s="158"/>
      <c r="B32" s="127"/>
      <c r="C32" s="126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27"/>
      <c r="O32" s="126"/>
      <c r="P32" s="127"/>
      <c r="Q32" s="126"/>
      <c r="R32" s="127"/>
      <c r="S32" s="126"/>
      <c r="T32" s="127"/>
      <c r="U32" s="126"/>
      <c r="V32" s="127"/>
      <c r="W32" s="126"/>
      <c r="X32" s="127"/>
      <c r="Y32" s="158"/>
      <c r="Z32" s="126"/>
      <c r="AA32" s="131"/>
      <c r="AB32" s="126"/>
      <c r="AC32" s="127"/>
      <c r="AD32" s="131"/>
      <c r="AE32" s="127"/>
      <c r="AF32" s="126"/>
      <c r="AG32" s="127"/>
      <c r="AH32" s="126"/>
      <c r="AI32" s="127"/>
      <c r="AJ32" s="126"/>
      <c r="AK32" s="131"/>
      <c r="AL32" s="47"/>
      <c r="AM32" s="131"/>
      <c r="AN32" s="127"/>
      <c r="AO32" s="126"/>
      <c r="AP32" s="131"/>
      <c r="AQ32" s="126"/>
      <c r="AR32" s="127"/>
      <c r="AS32" s="126"/>
      <c r="AT32" s="127"/>
      <c r="AU32" s="158"/>
      <c r="AV32" s="131"/>
      <c r="AW32" s="127"/>
      <c r="AX32" s="126"/>
      <c r="AY32" s="131"/>
      <c r="AZ32" s="126"/>
      <c r="BA32" s="127"/>
      <c r="BB32" s="126"/>
      <c r="BC32" s="127"/>
      <c r="BD32" s="126"/>
      <c r="BE32" s="127"/>
      <c r="BF32" s="131"/>
      <c r="BG32" s="127"/>
      <c r="BH32" s="48"/>
      <c r="BI32" s="131"/>
      <c r="BJ32" s="127"/>
      <c r="BK32" s="126"/>
      <c r="BL32" s="131"/>
      <c r="BM32" s="126"/>
      <c r="BN32" s="127"/>
      <c r="BO32" s="126"/>
      <c r="BP32" s="131"/>
      <c r="BQ32" s="93"/>
      <c r="BR32" s="94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36.75" customHeight="1">
      <c r="A33" s="175"/>
      <c r="B33" s="127"/>
      <c r="C33" s="126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27"/>
      <c r="O33" s="126"/>
      <c r="P33" s="127"/>
      <c r="Q33" s="126"/>
      <c r="R33" s="127"/>
      <c r="S33" s="126"/>
      <c r="T33" s="127"/>
      <c r="U33" s="126"/>
      <c r="V33" s="127"/>
      <c r="W33" s="126"/>
      <c r="X33" s="127"/>
      <c r="Y33" s="158"/>
      <c r="Z33" s="126"/>
      <c r="AA33" s="131"/>
      <c r="AB33" s="128"/>
      <c r="AC33" s="129"/>
      <c r="AD33" s="131"/>
      <c r="AE33" s="127"/>
      <c r="AF33" s="126"/>
      <c r="AG33" s="127"/>
      <c r="AH33" s="126"/>
      <c r="AI33" s="127"/>
      <c r="AJ33" s="126"/>
      <c r="AK33" s="131"/>
      <c r="AL33" s="60"/>
      <c r="AM33" s="132"/>
      <c r="AN33" s="129"/>
      <c r="AO33" s="128"/>
      <c r="AP33" s="132"/>
      <c r="AQ33" s="128"/>
      <c r="AR33" s="129"/>
      <c r="AS33" s="128"/>
      <c r="AT33" s="129"/>
      <c r="AU33" s="158"/>
      <c r="AV33" s="132"/>
      <c r="AW33" s="129"/>
      <c r="AX33" s="128"/>
      <c r="AY33" s="132"/>
      <c r="AZ33" s="128"/>
      <c r="BA33" s="129"/>
      <c r="BB33" s="128"/>
      <c r="BC33" s="129"/>
      <c r="BD33" s="126"/>
      <c r="BE33" s="127"/>
      <c r="BF33" s="132"/>
      <c r="BG33" s="129"/>
      <c r="BH33" s="48"/>
      <c r="BI33" s="132"/>
      <c r="BJ33" s="129"/>
      <c r="BK33" s="128"/>
      <c r="BL33" s="132"/>
      <c r="BM33" s="128"/>
      <c r="BN33" s="129"/>
      <c r="BO33" s="128"/>
      <c r="BP33" s="132"/>
      <c r="BQ33" s="95"/>
      <c r="BR33" s="96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16.5" customHeight="1">
      <c r="A34" s="241" t="s">
        <v>70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5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40.5" customHeight="1">
      <c r="A35" s="4">
        <v>1</v>
      </c>
      <c r="B35" s="5" t="s">
        <v>71</v>
      </c>
      <c r="C35" s="242" t="s">
        <v>72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31"/>
      <c r="O35" s="198">
        <v>3</v>
      </c>
      <c r="P35" s="195"/>
      <c r="Q35" s="197">
        <f t="shared" ref="Q35:Q44" si="0">O35*30</f>
        <v>90</v>
      </c>
      <c r="R35" s="195"/>
      <c r="S35" s="198">
        <f t="shared" ref="S35:S44" si="1">W35</f>
        <v>90</v>
      </c>
      <c r="T35" s="195"/>
      <c r="U35" s="198"/>
      <c r="V35" s="195"/>
      <c r="W35" s="198">
        <f t="shared" ref="W35:W44" si="2">Z35+AV35</f>
        <v>90</v>
      </c>
      <c r="X35" s="195"/>
      <c r="Y35" s="49">
        <v>3</v>
      </c>
      <c r="Z35" s="198">
        <f t="shared" ref="Z35:Z44" si="3">Y35*30</f>
        <v>90</v>
      </c>
      <c r="AA35" s="195"/>
      <c r="AB35" s="198">
        <f t="shared" ref="AB35:AB44" si="4">AD35+AF35+AH35</f>
        <v>10</v>
      </c>
      <c r="AC35" s="195"/>
      <c r="AD35" s="198">
        <v>6</v>
      </c>
      <c r="AE35" s="195"/>
      <c r="AF35" s="198"/>
      <c r="AG35" s="195"/>
      <c r="AH35" s="198">
        <v>4</v>
      </c>
      <c r="AI35" s="195"/>
      <c r="AJ35" s="198">
        <f t="shared" ref="AJ35:AJ44" si="5">Z35-AB35</f>
        <v>80</v>
      </c>
      <c r="AK35" s="195"/>
      <c r="AL35" s="61">
        <f t="shared" ref="AL35:AL45" si="6">AJ35/Z35*100</f>
        <v>88.8888888888889</v>
      </c>
      <c r="AM35" s="197"/>
      <c r="AN35" s="195"/>
      <c r="AO35" s="198"/>
      <c r="AP35" s="195"/>
      <c r="AQ35" s="198"/>
      <c r="AR35" s="195"/>
      <c r="AS35" s="198" t="s">
        <v>73</v>
      </c>
      <c r="AT35" s="195"/>
      <c r="AU35" s="49"/>
      <c r="AV35" s="198">
        <f t="shared" ref="AV35:AV44" si="7">AU35*30</f>
        <v>0</v>
      </c>
      <c r="AW35" s="195"/>
      <c r="AX35" s="198">
        <f t="shared" ref="AX35:AX44" si="8">AZ35+BB35+BD35</f>
        <v>0</v>
      </c>
      <c r="AY35" s="199"/>
      <c r="AZ35" s="198"/>
      <c r="BA35" s="195"/>
      <c r="BB35" s="198"/>
      <c r="BC35" s="195"/>
      <c r="BD35" s="198"/>
      <c r="BE35" s="195"/>
      <c r="BF35" s="198">
        <f t="shared" ref="BF35:BF44" si="9">AV35-AX35</f>
        <v>0</v>
      </c>
      <c r="BG35" s="195"/>
      <c r="BH35" s="61" t="e">
        <f t="shared" ref="BH35:BH44" si="10">BF35/AV35*100</f>
        <v>#DIV/0!</v>
      </c>
      <c r="BI35" s="197"/>
      <c r="BJ35" s="195"/>
      <c r="BK35" s="198"/>
      <c r="BL35" s="199"/>
      <c r="BM35" s="198"/>
      <c r="BN35" s="195"/>
      <c r="BO35" s="198"/>
      <c r="BP35" s="199"/>
      <c r="BQ35" s="200" t="s">
        <v>74</v>
      </c>
      <c r="BR35" s="195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50.25" customHeight="1">
      <c r="A36" s="4">
        <v>2</v>
      </c>
      <c r="B36" s="5" t="s">
        <v>75</v>
      </c>
      <c r="C36" s="201" t="s">
        <v>76</v>
      </c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198">
        <v>5</v>
      </c>
      <c r="P36" s="195"/>
      <c r="Q36" s="197">
        <f t="shared" si="0"/>
        <v>150</v>
      </c>
      <c r="R36" s="195"/>
      <c r="S36" s="198">
        <f t="shared" si="1"/>
        <v>150</v>
      </c>
      <c r="T36" s="195"/>
      <c r="U36" s="198"/>
      <c r="V36" s="195"/>
      <c r="W36" s="198">
        <f t="shared" si="2"/>
        <v>150</v>
      </c>
      <c r="X36" s="195"/>
      <c r="Y36" s="49">
        <v>5</v>
      </c>
      <c r="Z36" s="198">
        <f t="shared" si="3"/>
        <v>150</v>
      </c>
      <c r="AA36" s="195"/>
      <c r="AB36" s="198">
        <f t="shared" si="4"/>
        <v>18</v>
      </c>
      <c r="AC36" s="195"/>
      <c r="AD36" s="198">
        <v>10</v>
      </c>
      <c r="AE36" s="195"/>
      <c r="AF36" s="198"/>
      <c r="AG36" s="195"/>
      <c r="AH36" s="198">
        <v>8</v>
      </c>
      <c r="AI36" s="195"/>
      <c r="AJ36" s="198">
        <f t="shared" si="5"/>
        <v>132</v>
      </c>
      <c r="AK36" s="195"/>
      <c r="AL36" s="61">
        <f t="shared" si="6"/>
        <v>88</v>
      </c>
      <c r="AM36" s="197"/>
      <c r="AN36" s="195"/>
      <c r="AO36" s="198"/>
      <c r="AP36" s="195"/>
      <c r="AQ36" s="198">
        <v>1</v>
      </c>
      <c r="AR36" s="195"/>
      <c r="AS36" s="198"/>
      <c r="AT36" s="195"/>
      <c r="AU36" s="49"/>
      <c r="AV36" s="198">
        <f t="shared" si="7"/>
        <v>0</v>
      </c>
      <c r="AW36" s="195"/>
      <c r="AX36" s="198">
        <f t="shared" si="8"/>
        <v>0</v>
      </c>
      <c r="AY36" s="199"/>
      <c r="AZ36" s="198"/>
      <c r="BA36" s="195"/>
      <c r="BB36" s="198"/>
      <c r="BC36" s="195"/>
      <c r="BD36" s="198"/>
      <c r="BE36" s="195"/>
      <c r="BF36" s="198">
        <f t="shared" si="9"/>
        <v>0</v>
      </c>
      <c r="BG36" s="195"/>
      <c r="BH36" s="61" t="e">
        <f t="shared" si="10"/>
        <v>#DIV/0!</v>
      </c>
      <c r="BI36" s="239"/>
      <c r="BJ36" s="231"/>
      <c r="BK36" s="198"/>
      <c r="BL36" s="199"/>
      <c r="BM36" s="198"/>
      <c r="BN36" s="195"/>
      <c r="BO36" s="198"/>
      <c r="BP36" s="199"/>
      <c r="BQ36" s="226" t="s">
        <v>77</v>
      </c>
      <c r="BR36" s="227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31.5" customHeight="1">
      <c r="A37" s="4">
        <v>3</v>
      </c>
      <c r="B37" s="6" t="s">
        <v>78</v>
      </c>
      <c r="C37" s="226" t="s">
        <v>79</v>
      </c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4">
        <v>3</v>
      </c>
      <c r="P37" s="227"/>
      <c r="Q37" s="233">
        <f t="shared" si="0"/>
        <v>90</v>
      </c>
      <c r="R37" s="227"/>
      <c r="S37" s="234">
        <f t="shared" si="1"/>
        <v>90</v>
      </c>
      <c r="T37" s="227"/>
      <c r="U37" s="234"/>
      <c r="V37" s="227"/>
      <c r="W37" s="234">
        <f t="shared" si="2"/>
        <v>90</v>
      </c>
      <c r="X37" s="227"/>
      <c r="Y37" s="50">
        <v>3</v>
      </c>
      <c r="Z37" s="234">
        <f t="shared" si="3"/>
        <v>90</v>
      </c>
      <c r="AA37" s="227"/>
      <c r="AB37" s="234">
        <f t="shared" si="4"/>
        <v>8</v>
      </c>
      <c r="AC37" s="227"/>
      <c r="AD37" s="234">
        <v>4</v>
      </c>
      <c r="AE37" s="227"/>
      <c r="AF37" s="234"/>
      <c r="AG37" s="227"/>
      <c r="AH37" s="234">
        <v>4</v>
      </c>
      <c r="AI37" s="227"/>
      <c r="AJ37" s="234">
        <f t="shared" si="5"/>
        <v>82</v>
      </c>
      <c r="AK37" s="227"/>
      <c r="AL37" s="62">
        <f t="shared" si="6"/>
        <v>91.1111111111111</v>
      </c>
      <c r="AM37" s="233"/>
      <c r="AN37" s="227"/>
      <c r="AO37" s="234"/>
      <c r="AP37" s="227"/>
      <c r="AQ37" s="234"/>
      <c r="AR37" s="227"/>
      <c r="AS37" s="234" t="s">
        <v>73</v>
      </c>
      <c r="AT37" s="227"/>
      <c r="AU37" s="50"/>
      <c r="AV37" s="234">
        <f t="shared" si="7"/>
        <v>0</v>
      </c>
      <c r="AW37" s="227"/>
      <c r="AX37" s="234">
        <f t="shared" si="8"/>
        <v>0</v>
      </c>
      <c r="AY37" s="235"/>
      <c r="AZ37" s="234"/>
      <c r="BA37" s="227"/>
      <c r="BB37" s="234"/>
      <c r="BC37" s="227"/>
      <c r="BD37" s="234"/>
      <c r="BE37" s="227"/>
      <c r="BF37" s="234">
        <f t="shared" si="9"/>
        <v>0</v>
      </c>
      <c r="BG37" s="227"/>
      <c r="BH37" s="62" t="e">
        <f t="shared" si="10"/>
        <v>#DIV/0!</v>
      </c>
      <c r="BI37" s="233"/>
      <c r="BJ37" s="227"/>
      <c r="BK37" s="234"/>
      <c r="BL37" s="235"/>
      <c r="BM37" s="234"/>
      <c r="BN37" s="227"/>
      <c r="BO37" s="234"/>
      <c r="BP37" s="235"/>
      <c r="BQ37" s="238" t="s">
        <v>80</v>
      </c>
      <c r="BR37" s="227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8.75" customHeight="1">
      <c r="A38" s="4">
        <v>4</v>
      </c>
      <c r="B38" s="7" t="s">
        <v>81</v>
      </c>
      <c r="C38" s="226" t="s">
        <v>82</v>
      </c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4">
        <v>3</v>
      </c>
      <c r="P38" s="227"/>
      <c r="Q38" s="233">
        <f t="shared" si="0"/>
        <v>90</v>
      </c>
      <c r="R38" s="227"/>
      <c r="S38" s="234">
        <f t="shared" si="1"/>
        <v>90</v>
      </c>
      <c r="T38" s="227"/>
      <c r="U38" s="234"/>
      <c r="V38" s="227"/>
      <c r="W38" s="234">
        <f t="shared" si="2"/>
        <v>90</v>
      </c>
      <c r="X38" s="227"/>
      <c r="Y38" s="50">
        <v>3</v>
      </c>
      <c r="Z38" s="234">
        <f t="shared" si="3"/>
        <v>90</v>
      </c>
      <c r="AA38" s="227"/>
      <c r="AB38" s="234">
        <f t="shared" si="4"/>
        <v>16</v>
      </c>
      <c r="AC38" s="227"/>
      <c r="AD38" s="234">
        <v>8</v>
      </c>
      <c r="AE38" s="227"/>
      <c r="AF38" s="234"/>
      <c r="AG38" s="227"/>
      <c r="AH38" s="234">
        <v>8</v>
      </c>
      <c r="AI38" s="227"/>
      <c r="AJ38" s="234">
        <f t="shared" si="5"/>
        <v>74</v>
      </c>
      <c r="AK38" s="227"/>
      <c r="AL38" s="62">
        <f t="shared" si="6"/>
        <v>82.2222222222222</v>
      </c>
      <c r="AM38" s="233"/>
      <c r="AN38" s="227"/>
      <c r="AO38" s="234"/>
      <c r="AP38" s="227"/>
      <c r="AQ38" s="234"/>
      <c r="AR38" s="227"/>
      <c r="AS38" s="234" t="s">
        <v>73</v>
      </c>
      <c r="AT38" s="227"/>
      <c r="AU38" s="50"/>
      <c r="AV38" s="234">
        <f t="shared" si="7"/>
        <v>0</v>
      </c>
      <c r="AW38" s="227"/>
      <c r="AX38" s="234">
        <f t="shared" si="8"/>
        <v>0</v>
      </c>
      <c r="AY38" s="235"/>
      <c r="AZ38" s="234"/>
      <c r="BA38" s="227"/>
      <c r="BB38" s="234"/>
      <c r="BC38" s="227"/>
      <c r="BD38" s="234"/>
      <c r="BE38" s="227"/>
      <c r="BF38" s="234">
        <f t="shared" si="9"/>
        <v>0</v>
      </c>
      <c r="BG38" s="227"/>
      <c r="BH38" s="62" t="e">
        <f t="shared" si="10"/>
        <v>#DIV/0!</v>
      </c>
      <c r="BI38" s="233"/>
      <c r="BJ38" s="227"/>
      <c r="BK38" s="234"/>
      <c r="BL38" s="235"/>
      <c r="BM38" s="234"/>
      <c r="BN38" s="227"/>
      <c r="BO38" s="234"/>
      <c r="BP38" s="235"/>
      <c r="BQ38" s="226" t="s">
        <v>77</v>
      </c>
      <c r="BR38" s="227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45" customHeight="1">
      <c r="A39" s="4">
        <v>5</v>
      </c>
      <c r="B39" s="5" t="s">
        <v>83</v>
      </c>
      <c r="C39" s="201" t="s">
        <v>84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198">
        <v>3.5</v>
      </c>
      <c r="P39" s="195"/>
      <c r="Q39" s="197">
        <f t="shared" si="0"/>
        <v>105</v>
      </c>
      <c r="R39" s="195"/>
      <c r="S39" s="198">
        <f t="shared" si="1"/>
        <v>105</v>
      </c>
      <c r="T39" s="195"/>
      <c r="U39" s="198"/>
      <c r="V39" s="195"/>
      <c r="W39" s="198">
        <f t="shared" si="2"/>
        <v>105</v>
      </c>
      <c r="X39" s="195"/>
      <c r="Y39" s="49">
        <v>3.5</v>
      </c>
      <c r="Z39" s="198">
        <f t="shared" si="3"/>
        <v>105</v>
      </c>
      <c r="AA39" s="195"/>
      <c r="AB39" s="198">
        <f t="shared" si="4"/>
        <v>10</v>
      </c>
      <c r="AC39" s="195"/>
      <c r="AD39" s="198"/>
      <c r="AE39" s="195"/>
      <c r="AF39" s="198"/>
      <c r="AG39" s="195"/>
      <c r="AH39" s="198">
        <v>10</v>
      </c>
      <c r="AI39" s="195"/>
      <c r="AJ39" s="198">
        <f t="shared" si="5"/>
        <v>95</v>
      </c>
      <c r="AK39" s="195"/>
      <c r="AL39" s="61">
        <f t="shared" si="6"/>
        <v>90.476190476190496</v>
      </c>
      <c r="AM39" s="197"/>
      <c r="AN39" s="195"/>
      <c r="AO39" s="198"/>
      <c r="AP39" s="195"/>
      <c r="AQ39" s="198">
        <v>1</v>
      </c>
      <c r="AR39" s="195"/>
      <c r="AS39" s="198"/>
      <c r="AT39" s="195"/>
      <c r="AU39" s="49"/>
      <c r="AV39" s="198">
        <f t="shared" si="7"/>
        <v>0</v>
      </c>
      <c r="AW39" s="195"/>
      <c r="AX39" s="198">
        <f t="shared" si="8"/>
        <v>0</v>
      </c>
      <c r="AY39" s="199"/>
      <c r="AZ39" s="198"/>
      <c r="BA39" s="195"/>
      <c r="BB39" s="198"/>
      <c r="BC39" s="195"/>
      <c r="BD39" s="198"/>
      <c r="BE39" s="195"/>
      <c r="BF39" s="198">
        <f t="shared" si="9"/>
        <v>0</v>
      </c>
      <c r="BG39" s="195"/>
      <c r="BH39" s="61" t="e">
        <f t="shared" si="10"/>
        <v>#DIV/0!</v>
      </c>
      <c r="BI39" s="197"/>
      <c r="BJ39" s="195"/>
      <c r="BK39" s="198"/>
      <c r="BL39" s="199"/>
      <c r="BM39" s="198"/>
      <c r="BN39" s="195"/>
      <c r="BO39" s="198"/>
      <c r="BP39" s="199"/>
      <c r="BQ39" s="226" t="s">
        <v>77</v>
      </c>
      <c r="BR39" s="227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45" customHeight="1">
      <c r="A40" s="8">
        <v>6</v>
      </c>
      <c r="B40" s="5" t="s">
        <v>85</v>
      </c>
      <c r="C40" s="237" t="s">
        <v>86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89">
        <v>3.5</v>
      </c>
      <c r="P40" s="127"/>
      <c r="Q40" s="191">
        <f t="shared" si="0"/>
        <v>105</v>
      </c>
      <c r="R40" s="127"/>
      <c r="S40" s="189">
        <f t="shared" si="1"/>
        <v>105</v>
      </c>
      <c r="T40" s="127"/>
      <c r="U40" s="189"/>
      <c r="V40" s="127"/>
      <c r="W40" s="189">
        <f t="shared" si="2"/>
        <v>105</v>
      </c>
      <c r="X40" s="127"/>
      <c r="Y40" s="51">
        <v>3.5</v>
      </c>
      <c r="Z40" s="189">
        <f t="shared" si="3"/>
        <v>105</v>
      </c>
      <c r="AA40" s="127"/>
      <c r="AB40" s="189">
        <f t="shared" si="4"/>
        <v>14</v>
      </c>
      <c r="AC40" s="127"/>
      <c r="AD40" s="189">
        <v>8</v>
      </c>
      <c r="AE40" s="127"/>
      <c r="AF40" s="189"/>
      <c r="AG40" s="127"/>
      <c r="AH40" s="189">
        <v>6</v>
      </c>
      <c r="AI40" s="127"/>
      <c r="AJ40" s="189">
        <f t="shared" si="5"/>
        <v>91</v>
      </c>
      <c r="AK40" s="127"/>
      <c r="AL40" s="63">
        <f t="shared" si="6"/>
        <v>86.6666666666667</v>
      </c>
      <c r="AM40" s="191"/>
      <c r="AN40" s="127"/>
      <c r="AO40" s="189"/>
      <c r="AP40" s="127"/>
      <c r="AQ40" s="189"/>
      <c r="AR40" s="127"/>
      <c r="AS40" s="189" t="s">
        <v>73</v>
      </c>
      <c r="AT40" s="127"/>
      <c r="AU40" s="51"/>
      <c r="AV40" s="189">
        <f t="shared" si="7"/>
        <v>0</v>
      </c>
      <c r="AW40" s="127"/>
      <c r="AX40" s="189">
        <f t="shared" si="8"/>
        <v>0</v>
      </c>
      <c r="AY40" s="192"/>
      <c r="AZ40" s="189"/>
      <c r="BA40" s="127"/>
      <c r="BB40" s="189"/>
      <c r="BC40" s="127"/>
      <c r="BD40" s="189"/>
      <c r="BE40" s="127"/>
      <c r="BF40" s="189">
        <f t="shared" si="9"/>
        <v>0</v>
      </c>
      <c r="BG40" s="127"/>
      <c r="BH40" s="63" t="e">
        <f t="shared" si="10"/>
        <v>#DIV/0!</v>
      </c>
      <c r="BI40" s="191"/>
      <c r="BJ40" s="127"/>
      <c r="BK40" s="189"/>
      <c r="BL40" s="192"/>
      <c r="BM40" s="189"/>
      <c r="BN40" s="127"/>
      <c r="BO40" s="189"/>
      <c r="BP40" s="192"/>
      <c r="BQ40" s="226" t="s">
        <v>77</v>
      </c>
      <c r="BR40" s="227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47.25" customHeight="1">
      <c r="A41" s="122">
        <v>7</v>
      </c>
      <c r="B41" s="5" t="s">
        <v>87</v>
      </c>
      <c r="C41" s="226" t="s">
        <v>88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4">
        <v>3</v>
      </c>
      <c r="P41" s="227"/>
      <c r="Q41" s="233">
        <f t="shared" si="0"/>
        <v>90</v>
      </c>
      <c r="R41" s="227"/>
      <c r="S41" s="234">
        <f t="shared" si="1"/>
        <v>90</v>
      </c>
      <c r="T41" s="227"/>
      <c r="U41" s="234"/>
      <c r="V41" s="227"/>
      <c r="W41" s="234">
        <f t="shared" si="2"/>
        <v>90</v>
      </c>
      <c r="X41" s="227"/>
      <c r="Y41" s="50">
        <v>3</v>
      </c>
      <c r="Z41" s="234">
        <f t="shared" si="3"/>
        <v>90</v>
      </c>
      <c r="AA41" s="227"/>
      <c r="AB41" s="234">
        <f t="shared" si="4"/>
        <v>16</v>
      </c>
      <c r="AC41" s="227"/>
      <c r="AD41" s="234">
        <v>8</v>
      </c>
      <c r="AE41" s="227"/>
      <c r="AF41" s="234"/>
      <c r="AG41" s="227"/>
      <c r="AH41" s="234">
        <v>8</v>
      </c>
      <c r="AI41" s="227"/>
      <c r="AJ41" s="234">
        <f t="shared" si="5"/>
        <v>74</v>
      </c>
      <c r="AK41" s="227"/>
      <c r="AL41" s="62">
        <f t="shared" si="6"/>
        <v>82.2222222222222</v>
      </c>
      <c r="AM41" s="233"/>
      <c r="AN41" s="227"/>
      <c r="AO41" s="234"/>
      <c r="AP41" s="227"/>
      <c r="AQ41" s="234">
        <v>1</v>
      </c>
      <c r="AR41" s="227"/>
      <c r="AS41" s="234"/>
      <c r="AT41" s="227"/>
      <c r="AU41" s="50"/>
      <c r="AV41" s="234">
        <f t="shared" si="7"/>
        <v>0</v>
      </c>
      <c r="AW41" s="227"/>
      <c r="AX41" s="234">
        <f t="shared" si="8"/>
        <v>0</v>
      </c>
      <c r="AY41" s="235"/>
      <c r="AZ41" s="234"/>
      <c r="BA41" s="227"/>
      <c r="BB41" s="234"/>
      <c r="BC41" s="227"/>
      <c r="BD41" s="234"/>
      <c r="BE41" s="227"/>
      <c r="BF41" s="234">
        <f t="shared" si="9"/>
        <v>0</v>
      </c>
      <c r="BG41" s="227"/>
      <c r="BH41" s="62" t="e">
        <f t="shared" si="10"/>
        <v>#DIV/0!</v>
      </c>
      <c r="BI41" s="233"/>
      <c r="BJ41" s="227"/>
      <c r="BK41" s="234"/>
      <c r="BL41" s="235"/>
      <c r="BM41" s="234"/>
      <c r="BN41" s="227"/>
      <c r="BO41" s="234"/>
      <c r="BP41" s="235"/>
      <c r="BQ41" s="226" t="s">
        <v>77</v>
      </c>
      <c r="BR41" s="227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35.5" customHeight="1">
      <c r="A42" s="4">
        <v>8</v>
      </c>
      <c r="B42" s="5" t="s">
        <v>89</v>
      </c>
      <c r="C42" s="201" t="s">
        <v>90</v>
      </c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198">
        <v>3.5</v>
      </c>
      <c r="P42" s="195"/>
      <c r="Q42" s="197">
        <f t="shared" si="0"/>
        <v>105</v>
      </c>
      <c r="R42" s="195"/>
      <c r="S42" s="198">
        <f t="shared" si="1"/>
        <v>105</v>
      </c>
      <c r="T42" s="195"/>
      <c r="U42" s="198"/>
      <c r="V42" s="195"/>
      <c r="W42" s="198">
        <f t="shared" si="2"/>
        <v>105</v>
      </c>
      <c r="X42" s="195"/>
      <c r="Y42" s="49">
        <v>3.5</v>
      </c>
      <c r="Z42" s="198">
        <f t="shared" si="3"/>
        <v>105</v>
      </c>
      <c r="AA42" s="195"/>
      <c r="AB42" s="198">
        <f t="shared" si="4"/>
        <v>18</v>
      </c>
      <c r="AC42" s="195"/>
      <c r="AD42" s="198">
        <v>10</v>
      </c>
      <c r="AE42" s="195"/>
      <c r="AF42" s="198"/>
      <c r="AG42" s="195"/>
      <c r="AH42" s="198">
        <v>8</v>
      </c>
      <c r="AI42" s="195"/>
      <c r="AJ42" s="198">
        <f t="shared" si="5"/>
        <v>87</v>
      </c>
      <c r="AK42" s="195"/>
      <c r="AL42" s="61">
        <f t="shared" si="6"/>
        <v>82.857142857142904</v>
      </c>
      <c r="AM42" s="197"/>
      <c r="AN42" s="195"/>
      <c r="AO42" s="198"/>
      <c r="AP42" s="195"/>
      <c r="AQ42" s="198"/>
      <c r="AR42" s="195"/>
      <c r="AS42" s="198" t="s">
        <v>73</v>
      </c>
      <c r="AT42" s="195"/>
      <c r="AU42" s="49"/>
      <c r="AV42" s="198">
        <f t="shared" si="7"/>
        <v>0</v>
      </c>
      <c r="AW42" s="195"/>
      <c r="AX42" s="198">
        <f t="shared" si="8"/>
        <v>0</v>
      </c>
      <c r="AY42" s="199"/>
      <c r="AZ42" s="198"/>
      <c r="BA42" s="195"/>
      <c r="BB42" s="198"/>
      <c r="BC42" s="195"/>
      <c r="BD42" s="198"/>
      <c r="BE42" s="195"/>
      <c r="BF42" s="198">
        <f t="shared" si="9"/>
        <v>0</v>
      </c>
      <c r="BG42" s="195"/>
      <c r="BH42" s="61" t="e">
        <f t="shared" si="10"/>
        <v>#DIV/0!</v>
      </c>
      <c r="BI42" s="197"/>
      <c r="BJ42" s="195"/>
      <c r="BK42" s="198"/>
      <c r="BL42" s="199"/>
      <c r="BM42" s="198"/>
      <c r="BN42" s="195"/>
      <c r="BO42" s="198"/>
      <c r="BP42" s="199"/>
      <c r="BQ42" s="226" t="s">
        <v>91</v>
      </c>
      <c r="BR42" s="227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48" customHeight="1">
      <c r="A43" s="4">
        <v>9</v>
      </c>
      <c r="B43" s="5" t="s">
        <v>92</v>
      </c>
      <c r="C43" s="201" t="s">
        <v>93</v>
      </c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198">
        <v>18</v>
      </c>
      <c r="P43" s="195"/>
      <c r="Q43" s="197">
        <f t="shared" si="0"/>
        <v>540</v>
      </c>
      <c r="R43" s="195"/>
      <c r="S43" s="198">
        <f t="shared" si="1"/>
        <v>360</v>
      </c>
      <c r="T43" s="195"/>
      <c r="U43" s="198"/>
      <c r="V43" s="195"/>
      <c r="W43" s="198">
        <f t="shared" si="2"/>
        <v>360</v>
      </c>
      <c r="X43" s="195"/>
      <c r="Y43" s="49"/>
      <c r="Z43" s="198">
        <f t="shared" si="3"/>
        <v>0</v>
      </c>
      <c r="AA43" s="195"/>
      <c r="AB43" s="198">
        <f t="shared" si="4"/>
        <v>0</v>
      </c>
      <c r="AC43" s="195"/>
      <c r="AD43" s="198"/>
      <c r="AE43" s="195"/>
      <c r="AF43" s="198"/>
      <c r="AG43" s="195"/>
      <c r="AH43" s="198"/>
      <c r="AI43" s="195"/>
      <c r="AJ43" s="198">
        <f t="shared" si="5"/>
        <v>0</v>
      </c>
      <c r="AK43" s="195"/>
      <c r="AL43" s="61" t="e">
        <f t="shared" si="6"/>
        <v>#DIV/0!</v>
      </c>
      <c r="AM43" s="197"/>
      <c r="AN43" s="195"/>
      <c r="AO43" s="198"/>
      <c r="AP43" s="195"/>
      <c r="AQ43" s="198"/>
      <c r="AR43" s="195"/>
      <c r="AS43" s="198"/>
      <c r="AT43" s="195"/>
      <c r="AU43" s="49">
        <v>12</v>
      </c>
      <c r="AV43" s="198">
        <f t="shared" si="7"/>
        <v>360</v>
      </c>
      <c r="AW43" s="195"/>
      <c r="AX43" s="198">
        <f t="shared" si="8"/>
        <v>0</v>
      </c>
      <c r="AY43" s="199"/>
      <c r="AZ43" s="198"/>
      <c r="BA43" s="195"/>
      <c r="BB43" s="198"/>
      <c r="BC43" s="195"/>
      <c r="BD43" s="198"/>
      <c r="BE43" s="195"/>
      <c r="BF43" s="198">
        <f t="shared" si="9"/>
        <v>360</v>
      </c>
      <c r="BG43" s="195"/>
      <c r="BH43" s="61">
        <f t="shared" si="10"/>
        <v>100</v>
      </c>
      <c r="BI43" s="197"/>
      <c r="BJ43" s="195"/>
      <c r="BK43" s="198"/>
      <c r="BL43" s="199"/>
      <c r="BM43" s="198"/>
      <c r="BN43" s="195"/>
      <c r="BO43" s="198" t="s">
        <v>94</v>
      </c>
      <c r="BP43" s="199"/>
      <c r="BQ43" s="226" t="s">
        <v>77</v>
      </c>
      <c r="BR43" s="227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40.5" customHeight="1">
      <c r="A44" s="4">
        <v>10</v>
      </c>
      <c r="B44" s="5" t="s">
        <v>95</v>
      </c>
      <c r="C44" s="201" t="s">
        <v>96</v>
      </c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198">
        <v>6</v>
      </c>
      <c r="P44" s="195"/>
      <c r="Q44" s="197">
        <f t="shared" si="0"/>
        <v>180</v>
      </c>
      <c r="R44" s="195"/>
      <c r="S44" s="198">
        <f t="shared" si="1"/>
        <v>45</v>
      </c>
      <c r="T44" s="195"/>
      <c r="U44" s="198"/>
      <c r="V44" s="195"/>
      <c r="W44" s="198">
        <f t="shared" si="2"/>
        <v>45</v>
      </c>
      <c r="X44" s="195"/>
      <c r="Y44" s="49">
        <v>1.5</v>
      </c>
      <c r="Z44" s="198">
        <f t="shared" si="3"/>
        <v>45</v>
      </c>
      <c r="AA44" s="195"/>
      <c r="AB44" s="198">
        <f t="shared" si="4"/>
        <v>0</v>
      </c>
      <c r="AC44" s="195"/>
      <c r="AD44" s="198"/>
      <c r="AE44" s="195"/>
      <c r="AF44" s="198"/>
      <c r="AG44" s="195"/>
      <c r="AH44" s="198"/>
      <c r="AI44" s="195"/>
      <c r="AJ44" s="198">
        <f t="shared" si="5"/>
        <v>45</v>
      </c>
      <c r="AK44" s="195"/>
      <c r="AL44" s="61">
        <f t="shared" si="6"/>
        <v>100</v>
      </c>
      <c r="AM44" s="197"/>
      <c r="AN44" s="195"/>
      <c r="AO44" s="198"/>
      <c r="AP44" s="195"/>
      <c r="AQ44" s="198"/>
      <c r="AR44" s="195"/>
      <c r="AS44" s="198" t="s">
        <v>73</v>
      </c>
      <c r="AT44" s="195"/>
      <c r="AU44" s="49"/>
      <c r="AV44" s="198">
        <f t="shared" si="7"/>
        <v>0</v>
      </c>
      <c r="AW44" s="195"/>
      <c r="AX44" s="198">
        <f t="shared" si="8"/>
        <v>0</v>
      </c>
      <c r="AY44" s="199"/>
      <c r="AZ44" s="198"/>
      <c r="BA44" s="195"/>
      <c r="BB44" s="198"/>
      <c r="BC44" s="195"/>
      <c r="BD44" s="198"/>
      <c r="BE44" s="195"/>
      <c r="BF44" s="198">
        <f t="shared" si="9"/>
        <v>0</v>
      </c>
      <c r="BG44" s="195"/>
      <c r="BH44" s="61" t="e">
        <f t="shared" si="10"/>
        <v>#DIV/0!</v>
      </c>
      <c r="BI44" s="197"/>
      <c r="BJ44" s="195"/>
      <c r="BK44" s="198"/>
      <c r="BL44" s="199"/>
      <c r="BM44" s="198"/>
      <c r="BN44" s="195"/>
      <c r="BO44" s="198"/>
      <c r="BP44" s="199"/>
      <c r="BQ44" s="226" t="s">
        <v>77</v>
      </c>
      <c r="BR44" s="227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15" customHeight="1">
      <c r="A45" s="9"/>
      <c r="B45" s="10"/>
      <c r="C45" s="223" t="s">
        <v>97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2"/>
      <c r="O45" s="197">
        <f>SUM(O35:P44)</f>
        <v>51.5</v>
      </c>
      <c r="P45" s="195"/>
      <c r="Q45" s="197">
        <f>SUM(Q35:R44)</f>
        <v>1545</v>
      </c>
      <c r="R45" s="195"/>
      <c r="S45" s="197">
        <f>SUM(S35:T44)</f>
        <v>1230</v>
      </c>
      <c r="T45" s="195"/>
      <c r="U45" s="197">
        <f>SUM(U35:V44)</f>
        <v>0</v>
      </c>
      <c r="V45" s="195"/>
      <c r="W45" s="197">
        <f>SUM(W35:X44)</f>
        <v>1230</v>
      </c>
      <c r="X45" s="195"/>
      <c r="Y45" s="123">
        <f>SUM(Y35:Y44)</f>
        <v>29</v>
      </c>
      <c r="Z45" s="232">
        <f>SUM(Z35:AA44)</f>
        <v>870</v>
      </c>
      <c r="AA45" s="222"/>
      <c r="AB45" s="197">
        <f>SUM(AB35:AC44)</f>
        <v>110</v>
      </c>
      <c r="AC45" s="195"/>
      <c r="AD45" s="197">
        <f>SUM(AD35:AE44)</f>
        <v>54</v>
      </c>
      <c r="AE45" s="195"/>
      <c r="AF45" s="197">
        <f>SUM(AF35:AG44)</f>
        <v>0</v>
      </c>
      <c r="AG45" s="195"/>
      <c r="AH45" s="197">
        <f>SUM(AH35:AI44)</f>
        <v>56</v>
      </c>
      <c r="AI45" s="195"/>
      <c r="AJ45" s="197">
        <f>SUM(AJ35:AK44)</f>
        <v>760</v>
      </c>
      <c r="AK45" s="195"/>
      <c r="AL45" s="61">
        <f t="shared" si="6"/>
        <v>87.356321839080493</v>
      </c>
      <c r="AM45" s="197"/>
      <c r="AN45" s="195"/>
      <c r="AO45" s="198"/>
      <c r="AP45" s="195"/>
      <c r="AQ45" s="198"/>
      <c r="AR45" s="195"/>
      <c r="AS45" s="198"/>
      <c r="AT45" s="195"/>
      <c r="AU45" s="123">
        <f>SUM(AU35:AU44)</f>
        <v>12</v>
      </c>
      <c r="AV45" s="232">
        <f>SUM(AV35:AW44)</f>
        <v>360</v>
      </c>
      <c r="AW45" s="222"/>
      <c r="AX45" s="197">
        <f>SUM(AX35:AY44)</f>
        <v>0</v>
      </c>
      <c r="AY45" s="195"/>
      <c r="AZ45" s="197">
        <f>SUM(AZ35:BA44)</f>
        <v>0</v>
      </c>
      <c r="BA45" s="195"/>
      <c r="BB45" s="197">
        <f>SUM(BB35:BC44)</f>
        <v>0</v>
      </c>
      <c r="BC45" s="195"/>
      <c r="BD45" s="197">
        <f>SUM(BD35:BE44)</f>
        <v>0</v>
      </c>
      <c r="BE45" s="195"/>
      <c r="BF45" s="197">
        <f>SUM(BF35:BG44)</f>
        <v>360</v>
      </c>
      <c r="BG45" s="195"/>
      <c r="BH45" s="121"/>
      <c r="BI45" s="229"/>
      <c r="BJ45" s="222"/>
      <c r="BK45" s="223"/>
      <c r="BL45" s="222"/>
      <c r="BM45" s="223"/>
      <c r="BN45" s="222"/>
      <c r="BO45" s="223"/>
      <c r="BP45" s="222"/>
      <c r="BQ45" s="221"/>
      <c r="BR45" s="222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21" customHeight="1">
      <c r="A46" s="183" t="s">
        <v>98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5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23.5" customHeight="1">
      <c r="A47" s="4">
        <v>11</v>
      </c>
      <c r="B47" s="5" t="s">
        <v>99</v>
      </c>
      <c r="C47" s="201" t="s">
        <v>100</v>
      </c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24">
        <v>3</v>
      </c>
      <c r="P47" s="195"/>
      <c r="Q47" s="225">
        <f t="shared" ref="Q47:Q49" si="11">O47*30</f>
        <v>90</v>
      </c>
      <c r="R47" s="195"/>
      <c r="S47" s="224">
        <f t="shared" ref="S47:S49" si="12">W47</f>
        <v>90</v>
      </c>
      <c r="T47" s="195"/>
      <c r="U47" s="224"/>
      <c r="V47" s="195"/>
      <c r="W47" s="224">
        <f t="shared" ref="W47:W49" si="13">Z47+AV47</f>
        <v>90</v>
      </c>
      <c r="X47" s="195"/>
      <c r="Y47" s="52"/>
      <c r="Z47" s="224">
        <f t="shared" ref="Z47:Z49" si="14">Y47*30</f>
        <v>0</v>
      </c>
      <c r="AA47" s="195"/>
      <c r="AB47" s="224">
        <f t="shared" ref="AB47:AB49" si="15">AD47+AF47+AH47</f>
        <v>0</v>
      </c>
      <c r="AC47" s="195"/>
      <c r="AD47" s="224"/>
      <c r="AE47" s="195"/>
      <c r="AF47" s="224"/>
      <c r="AG47" s="195"/>
      <c r="AH47" s="224"/>
      <c r="AI47" s="195"/>
      <c r="AJ47" s="224">
        <f t="shared" ref="AJ47:AJ49" si="16">Z47-AB47</f>
        <v>0</v>
      </c>
      <c r="AK47" s="195"/>
      <c r="AL47" s="64" t="e">
        <f t="shared" ref="AL47:AL49" si="17">AJ47/Z47*100</f>
        <v>#DIV/0!</v>
      </c>
      <c r="AM47" s="225"/>
      <c r="AN47" s="195"/>
      <c r="AO47" s="224"/>
      <c r="AP47" s="195"/>
      <c r="AQ47" s="224"/>
      <c r="AR47" s="195"/>
      <c r="AS47" s="224"/>
      <c r="AT47" s="195"/>
      <c r="AU47" s="52">
        <v>3</v>
      </c>
      <c r="AV47" s="224">
        <f t="shared" ref="AV47:AV49" si="18">AU47*30</f>
        <v>90</v>
      </c>
      <c r="AW47" s="195"/>
      <c r="AX47" s="224">
        <f t="shared" ref="AX47:AX49" si="19">AZ47+BB47+BD47</f>
        <v>10</v>
      </c>
      <c r="AY47" s="199"/>
      <c r="AZ47" s="224">
        <v>6</v>
      </c>
      <c r="BA47" s="195"/>
      <c r="BB47" s="224"/>
      <c r="BC47" s="195"/>
      <c r="BD47" s="224">
        <v>4</v>
      </c>
      <c r="BE47" s="195"/>
      <c r="BF47" s="224">
        <f t="shared" ref="BF47:BF49" si="20">AV47-AX47</f>
        <v>80</v>
      </c>
      <c r="BG47" s="195"/>
      <c r="BH47" s="64">
        <f t="shared" ref="BH47:BH49" si="21">BF47/AV47*100</f>
        <v>88.8888888888889</v>
      </c>
      <c r="BI47" s="230"/>
      <c r="BJ47" s="231"/>
      <c r="BK47" s="224"/>
      <c r="BL47" s="199"/>
      <c r="BM47" s="224"/>
      <c r="BN47" s="195"/>
      <c r="BO47" s="198" t="s">
        <v>94</v>
      </c>
      <c r="BP47" s="199"/>
      <c r="BQ47" s="226" t="s">
        <v>101</v>
      </c>
      <c r="BR47" s="227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27.5" customHeight="1">
      <c r="A48" s="4">
        <v>12</v>
      </c>
      <c r="B48" s="5" t="s">
        <v>102</v>
      </c>
      <c r="C48" s="201" t="s">
        <v>103</v>
      </c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24">
        <v>3</v>
      </c>
      <c r="P48" s="195"/>
      <c r="Q48" s="225">
        <f t="shared" si="11"/>
        <v>90</v>
      </c>
      <c r="R48" s="195"/>
      <c r="S48" s="224">
        <f t="shared" si="12"/>
        <v>90</v>
      </c>
      <c r="T48" s="195"/>
      <c r="U48" s="224"/>
      <c r="V48" s="195"/>
      <c r="W48" s="224">
        <f t="shared" si="13"/>
        <v>90</v>
      </c>
      <c r="X48" s="195"/>
      <c r="Y48" s="52"/>
      <c r="Z48" s="224">
        <f t="shared" si="14"/>
        <v>0</v>
      </c>
      <c r="AA48" s="195"/>
      <c r="AB48" s="224">
        <f t="shared" si="15"/>
        <v>0</v>
      </c>
      <c r="AC48" s="195"/>
      <c r="AD48" s="224"/>
      <c r="AE48" s="195"/>
      <c r="AF48" s="224"/>
      <c r="AG48" s="195"/>
      <c r="AH48" s="224"/>
      <c r="AI48" s="195"/>
      <c r="AJ48" s="224">
        <f t="shared" si="16"/>
        <v>0</v>
      </c>
      <c r="AK48" s="195"/>
      <c r="AL48" s="64" t="e">
        <f t="shared" si="17"/>
        <v>#DIV/0!</v>
      </c>
      <c r="AM48" s="225"/>
      <c r="AN48" s="195"/>
      <c r="AO48" s="224"/>
      <c r="AP48" s="195"/>
      <c r="AQ48" s="224"/>
      <c r="AR48" s="195"/>
      <c r="AS48" s="224"/>
      <c r="AT48" s="195"/>
      <c r="AU48" s="52">
        <v>3</v>
      </c>
      <c r="AV48" s="224">
        <f t="shared" si="18"/>
        <v>90</v>
      </c>
      <c r="AW48" s="195"/>
      <c r="AX48" s="224">
        <f t="shared" si="19"/>
        <v>10</v>
      </c>
      <c r="AY48" s="199"/>
      <c r="AZ48" s="224">
        <v>6</v>
      </c>
      <c r="BA48" s="195"/>
      <c r="BB48" s="224"/>
      <c r="BC48" s="195"/>
      <c r="BD48" s="224">
        <v>4</v>
      </c>
      <c r="BE48" s="195"/>
      <c r="BF48" s="224">
        <f t="shared" si="20"/>
        <v>80</v>
      </c>
      <c r="BG48" s="195"/>
      <c r="BH48" s="64">
        <f t="shared" si="21"/>
        <v>88.8888888888889</v>
      </c>
      <c r="BI48" s="225"/>
      <c r="BJ48" s="195"/>
      <c r="BK48" s="224"/>
      <c r="BL48" s="199"/>
      <c r="BM48" s="224"/>
      <c r="BN48" s="195"/>
      <c r="BO48" s="198" t="s">
        <v>94</v>
      </c>
      <c r="BP48" s="199"/>
      <c r="BQ48" s="226" t="s">
        <v>101</v>
      </c>
      <c r="BR48" s="227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20.5" customHeight="1">
      <c r="A49" s="4">
        <v>13</v>
      </c>
      <c r="B49" s="5" t="s">
        <v>104</v>
      </c>
      <c r="C49" s="201" t="s">
        <v>105</v>
      </c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24">
        <v>4</v>
      </c>
      <c r="P49" s="195"/>
      <c r="Q49" s="225">
        <f t="shared" si="11"/>
        <v>120</v>
      </c>
      <c r="R49" s="195"/>
      <c r="S49" s="224">
        <f t="shared" si="12"/>
        <v>120</v>
      </c>
      <c r="T49" s="195"/>
      <c r="U49" s="224"/>
      <c r="V49" s="195"/>
      <c r="W49" s="224">
        <f t="shared" si="13"/>
        <v>120</v>
      </c>
      <c r="X49" s="195"/>
      <c r="Y49" s="52"/>
      <c r="Z49" s="224">
        <f t="shared" si="14"/>
        <v>0</v>
      </c>
      <c r="AA49" s="195"/>
      <c r="AB49" s="224">
        <f t="shared" si="15"/>
        <v>0</v>
      </c>
      <c r="AC49" s="195"/>
      <c r="AD49" s="224"/>
      <c r="AE49" s="195"/>
      <c r="AF49" s="224"/>
      <c r="AG49" s="195"/>
      <c r="AH49" s="224"/>
      <c r="AI49" s="195"/>
      <c r="AJ49" s="224">
        <f t="shared" si="16"/>
        <v>0</v>
      </c>
      <c r="AK49" s="195"/>
      <c r="AL49" s="64" t="e">
        <f t="shared" si="17"/>
        <v>#DIV/0!</v>
      </c>
      <c r="AM49" s="225"/>
      <c r="AN49" s="195"/>
      <c r="AO49" s="224"/>
      <c r="AP49" s="195"/>
      <c r="AQ49" s="224"/>
      <c r="AR49" s="195"/>
      <c r="AS49" s="224"/>
      <c r="AT49" s="195"/>
      <c r="AU49" s="52">
        <v>4</v>
      </c>
      <c r="AV49" s="224">
        <f t="shared" si="18"/>
        <v>120</v>
      </c>
      <c r="AW49" s="195"/>
      <c r="AX49" s="224">
        <f t="shared" si="19"/>
        <v>12</v>
      </c>
      <c r="AY49" s="199"/>
      <c r="AZ49" s="224">
        <v>6</v>
      </c>
      <c r="BA49" s="195"/>
      <c r="BB49" s="224"/>
      <c r="BC49" s="195"/>
      <c r="BD49" s="224">
        <v>6</v>
      </c>
      <c r="BE49" s="195"/>
      <c r="BF49" s="224">
        <f t="shared" si="20"/>
        <v>108</v>
      </c>
      <c r="BG49" s="195"/>
      <c r="BH49" s="64">
        <f t="shared" si="21"/>
        <v>90</v>
      </c>
      <c r="BI49" s="225"/>
      <c r="BJ49" s="195"/>
      <c r="BK49" s="224"/>
      <c r="BL49" s="199"/>
      <c r="BM49" s="224"/>
      <c r="BN49" s="195"/>
      <c r="BO49" s="198" t="s">
        <v>94</v>
      </c>
      <c r="BP49" s="199"/>
      <c r="BQ49" s="226" t="s">
        <v>101</v>
      </c>
      <c r="BR49" s="227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13" hidden="1" customHeight="1">
      <c r="A50" s="9"/>
      <c r="B50" s="10"/>
      <c r="C50" s="223" t="s">
        <v>97</v>
      </c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2"/>
      <c r="O50" s="223">
        <f>SUM(O47:P49)</f>
        <v>10</v>
      </c>
      <c r="P50" s="222"/>
      <c r="Q50" s="223">
        <f>SUM(Q47:R49)</f>
        <v>300</v>
      </c>
      <c r="R50" s="222"/>
      <c r="S50" s="223">
        <f>SUM(S47:T49)</f>
        <v>300</v>
      </c>
      <c r="T50" s="222"/>
      <c r="U50" s="223">
        <f>SUM(U47:V49)</f>
        <v>0</v>
      </c>
      <c r="V50" s="222"/>
      <c r="W50" s="223">
        <f>SUM(W47:X49)</f>
        <v>300</v>
      </c>
      <c r="X50" s="222"/>
      <c r="Y50" s="49">
        <f>SUM(Y47:Y49)</f>
        <v>0</v>
      </c>
      <c r="Z50" s="223">
        <f>SUM(Z47:AA49)</f>
        <v>0</v>
      </c>
      <c r="AA50" s="222"/>
      <c r="AB50" s="223">
        <f>SUM(AB47:AC49)</f>
        <v>0</v>
      </c>
      <c r="AC50" s="222"/>
      <c r="AD50" s="223">
        <f>SUM(AD47:AE49)</f>
        <v>0</v>
      </c>
      <c r="AE50" s="222"/>
      <c r="AF50" s="223">
        <f>SUM(AF47:AG49)</f>
        <v>0</v>
      </c>
      <c r="AG50" s="222"/>
      <c r="AH50" s="223">
        <f>SUM(AH47:AI49)</f>
        <v>0</v>
      </c>
      <c r="AI50" s="222"/>
      <c r="AJ50" s="223">
        <f>SUM(AJ47:AK49)</f>
        <v>0</v>
      </c>
      <c r="AK50" s="222"/>
      <c r="AL50" s="61" t="e">
        <f t="shared" ref="AL50" si="22">AJ50/Z50*100</f>
        <v>#DIV/0!</v>
      </c>
      <c r="AM50" s="197"/>
      <c r="AN50" s="195"/>
      <c r="AO50" s="198"/>
      <c r="AP50" s="195"/>
      <c r="AQ50" s="198"/>
      <c r="AR50" s="195"/>
      <c r="AS50" s="198"/>
      <c r="AT50" s="195"/>
      <c r="AU50" s="49">
        <f>SUM(AU47:AU49)</f>
        <v>10</v>
      </c>
      <c r="AV50" s="223">
        <f>SUM(AV47:AW49)</f>
        <v>300</v>
      </c>
      <c r="AW50" s="222"/>
      <c r="AX50" s="223">
        <f>SUM(AX47:AY49)</f>
        <v>32</v>
      </c>
      <c r="AY50" s="222"/>
      <c r="AZ50" s="223">
        <f>SUM(AZ47:BA49)</f>
        <v>18</v>
      </c>
      <c r="BA50" s="222"/>
      <c r="BB50" s="223">
        <f>SUM(BB47:BC49)</f>
        <v>0</v>
      </c>
      <c r="BC50" s="222"/>
      <c r="BD50" s="223">
        <f>SUM(BD47:BE49)</f>
        <v>14</v>
      </c>
      <c r="BE50" s="222"/>
      <c r="BF50" s="223">
        <f>SUM(BF47:BG49)</f>
        <v>268</v>
      </c>
      <c r="BG50" s="222"/>
      <c r="BH50" s="61">
        <f t="shared" ref="BH50" si="23">BF50/AV50*100</f>
        <v>89.3333333333333</v>
      </c>
      <c r="BI50" s="197"/>
      <c r="BJ50" s="195"/>
      <c r="BK50" s="223"/>
      <c r="BL50" s="222"/>
      <c r="BM50" s="223"/>
      <c r="BN50" s="222"/>
      <c r="BO50" s="223"/>
      <c r="BP50" s="222"/>
      <c r="BQ50" s="221"/>
      <c r="BR50" s="222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7.5" hidden="1" customHeight="1">
      <c r="A51" s="183" t="s">
        <v>106</v>
      </c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5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26" customHeight="1">
      <c r="A52" s="4">
        <v>14</v>
      </c>
      <c r="B52" s="5" t="s">
        <v>107</v>
      </c>
      <c r="C52" s="201" t="s">
        <v>108</v>
      </c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24">
        <v>4</v>
      </c>
      <c r="P52" s="195"/>
      <c r="Q52" s="225">
        <f t="shared" ref="Q52:Q53" si="24">O52*30</f>
        <v>120</v>
      </c>
      <c r="R52" s="195"/>
      <c r="S52" s="224">
        <f t="shared" ref="S52:S53" si="25">W52</f>
        <v>120</v>
      </c>
      <c r="T52" s="195"/>
      <c r="U52" s="224"/>
      <c r="V52" s="195"/>
      <c r="W52" s="224">
        <f t="shared" ref="W52:W53" si="26">Z52+AV52</f>
        <v>120</v>
      </c>
      <c r="X52" s="195"/>
      <c r="Y52" s="52"/>
      <c r="Z52" s="224">
        <f t="shared" ref="Z52:Z53" si="27">Y52*30</f>
        <v>0</v>
      </c>
      <c r="AA52" s="195"/>
      <c r="AB52" s="224">
        <f t="shared" ref="AB52:AB53" si="28">AD52+AF52+AH52</f>
        <v>0</v>
      </c>
      <c r="AC52" s="195"/>
      <c r="AD52" s="224"/>
      <c r="AE52" s="195"/>
      <c r="AF52" s="224"/>
      <c r="AG52" s="195"/>
      <c r="AH52" s="224"/>
      <c r="AI52" s="195"/>
      <c r="AJ52" s="224">
        <f t="shared" ref="AJ52:AJ53" si="29">Z52-AB52</f>
        <v>0</v>
      </c>
      <c r="AK52" s="195"/>
      <c r="AL52" s="64" t="e">
        <f t="shared" ref="AL52:AL53" si="30">AJ52/Z52*100</f>
        <v>#DIV/0!</v>
      </c>
      <c r="AM52" s="225"/>
      <c r="AN52" s="195"/>
      <c r="AO52" s="224"/>
      <c r="AP52" s="195"/>
      <c r="AQ52" s="224"/>
      <c r="AR52" s="195"/>
      <c r="AS52" s="224"/>
      <c r="AT52" s="195"/>
      <c r="AU52" s="52">
        <v>4</v>
      </c>
      <c r="AV52" s="224">
        <f t="shared" ref="AV52:AV53" si="31">AU52*30</f>
        <v>120</v>
      </c>
      <c r="AW52" s="195"/>
      <c r="AX52" s="224">
        <f t="shared" ref="AX52:AX53" si="32">AZ52+BB52+BD52</f>
        <v>12</v>
      </c>
      <c r="AY52" s="199"/>
      <c r="AZ52" s="224">
        <v>6</v>
      </c>
      <c r="BA52" s="195"/>
      <c r="BB52" s="224"/>
      <c r="BC52" s="195"/>
      <c r="BD52" s="224">
        <v>6</v>
      </c>
      <c r="BE52" s="195"/>
      <c r="BF52" s="224">
        <f t="shared" ref="BF52:BF53" si="33">AV52-AX52</f>
        <v>108</v>
      </c>
      <c r="BG52" s="195"/>
      <c r="BH52" s="64">
        <f t="shared" ref="BH52:BH53" si="34">BF52/AV52*100</f>
        <v>90</v>
      </c>
      <c r="BI52" s="225"/>
      <c r="BJ52" s="195"/>
      <c r="BK52" s="224"/>
      <c r="BL52" s="199"/>
      <c r="BM52" s="224"/>
      <c r="BN52" s="195"/>
      <c r="BO52" s="198" t="s">
        <v>94</v>
      </c>
      <c r="BP52" s="199"/>
      <c r="BQ52" s="226" t="s">
        <v>101</v>
      </c>
      <c r="BR52" s="227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27" customHeight="1">
      <c r="A53" s="4">
        <v>15</v>
      </c>
      <c r="B53" s="5" t="s">
        <v>109</v>
      </c>
      <c r="C53" s="201" t="s">
        <v>110</v>
      </c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24">
        <v>5</v>
      </c>
      <c r="P53" s="195"/>
      <c r="Q53" s="225">
        <f t="shared" si="24"/>
        <v>150</v>
      </c>
      <c r="R53" s="195"/>
      <c r="S53" s="224">
        <f t="shared" si="25"/>
        <v>150</v>
      </c>
      <c r="T53" s="195"/>
      <c r="U53" s="224"/>
      <c r="V53" s="195"/>
      <c r="W53" s="224">
        <f t="shared" si="26"/>
        <v>150</v>
      </c>
      <c r="X53" s="195"/>
      <c r="Y53" s="52"/>
      <c r="Z53" s="224">
        <f t="shared" si="27"/>
        <v>0</v>
      </c>
      <c r="AA53" s="195"/>
      <c r="AB53" s="224">
        <f t="shared" si="28"/>
        <v>0</v>
      </c>
      <c r="AC53" s="195"/>
      <c r="AD53" s="224"/>
      <c r="AE53" s="195"/>
      <c r="AF53" s="224"/>
      <c r="AG53" s="195"/>
      <c r="AH53" s="224"/>
      <c r="AI53" s="195"/>
      <c r="AJ53" s="224">
        <f t="shared" si="29"/>
        <v>0</v>
      </c>
      <c r="AK53" s="195"/>
      <c r="AL53" s="64" t="e">
        <f t="shared" si="30"/>
        <v>#DIV/0!</v>
      </c>
      <c r="AM53" s="225"/>
      <c r="AN53" s="195"/>
      <c r="AO53" s="224"/>
      <c r="AP53" s="195"/>
      <c r="AQ53" s="224"/>
      <c r="AR53" s="195"/>
      <c r="AS53" s="224"/>
      <c r="AT53" s="195"/>
      <c r="AU53" s="52">
        <v>5</v>
      </c>
      <c r="AV53" s="224">
        <f t="shared" si="31"/>
        <v>150</v>
      </c>
      <c r="AW53" s="195"/>
      <c r="AX53" s="224">
        <f t="shared" si="32"/>
        <v>14</v>
      </c>
      <c r="AY53" s="199"/>
      <c r="AZ53" s="224">
        <v>8</v>
      </c>
      <c r="BA53" s="195"/>
      <c r="BB53" s="224"/>
      <c r="BC53" s="195"/>
      <c r="BD53" s="224">
        <v>6</v>
      </c>
      <c r="BE53" s="195"/>
      <c r="BF53" s="224">
        <f t="shared" si="33"/>
        <v>136</v>
      </c>
      <c r="BG53" s="195"/>
      <c r="BH53" s="64">
        <f t="shared" si="34"/>
        <v>90.6666666666667</v>
      </c>
      <c r="BI53" s="225"/>
      <c r="BJ53" s="195"/>
      <c r="BK53" s="224"/>
      <c r="BL53" s="199"/>
      <c r="BM53" s="224"/>
      <c r="BN53" s="195"/>
      <c r="BO53" s="198" t="s">
        <v>94</v>
      </c>
      <c r="BP53" s="199"/>
      <c r="BQ53" s="226" t="s">
        <v>101</v>
      </c>
      <c r="BR53" s="227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21.5" customHeight="1">
      <c r="A54" s="9"/>
      <c r="B54" s="10"/>
      <c r="C54" s="223" t="s">
        <v>97</v>
      </c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2"/>
      <c r="O54" s="223">
        <f>SUM(O52:P53)</f>
        <v>9</v>
      </c>
      <c r="P54" s="222"/>
      <c r="Q54" s="223">
        <f>SUM(Q52:R53)</f>
        <v>270</v>
      </c>
      <c r="R54" s="222"/>
      <c r="S54" s="223">
        <f>SUM(S52:T53)</f>
        <v>270</v>
      </c>
      <c r="T54" s="222"/>
      <c r="U54" s="223">
        <f>SUM(U52:V53)</f>
        <v>0</v>
      </c>
      <c r="V54" s="222"/>
      <c r="W54" s="223">
        <f>SUM(W52:X53)</f>
        <v>270</v>
      </c>
      <c r="X54" s="222"/>
      <c r="Y54" s="53">
        <f>SUM(Y52:Y53)</f>
        <v>0</v>
      </c>
      <c r="Z54" s="223">
        <f>SUM(Z52:AA53)</f>
        <v>0</v>
      </c>
      <c r="AA54" s="222"/>
      <c r="AB54" s="223">
        <f>SUM(AB52:AC53)</f>
        <v>0</v>
      </c>
      <c r="AC54" s="222"/>
      <c r="AD54" s="223">
        <f>SUM(AD52:AE53)</f>
        <v>0</v>
      </c>
      <c r="AE54" s="222"/>
      <c r="AF54" s="223">
        <f>SUM(AF52:AG53)</f>
        <v>0</v>
      </c>
      <c r="AG54" s="222"/>
      <c r="AH54" s="223">
        <f>SUM(AH52:AI53)</f>
        <v>0</v>
      </c>
      <c r="AI54" s="222"/>
      <c r="AJ54" s="223">
        <f>SUM(AJ52:AK53)</f>
        <v>0</v>
      </c>
      <c r="AK54" s="222"/>
      <c r="AL54" s="65"/>
      <c r="AM54" s="229"/>
      <c r="AN54" s="222"/>
      <c r="AO54" s="223"/>
      <c r="AP54" s="222"/>
      <c r="AQ54" s="223"/>
      <c r="AR54" s="222"/>
      <c r="AS54" s="223"/>
      <c r="AT54" s="222"/>
      <c r="AU54" s="53">
        <f>SUM(AU52:AU53)</f>
        <v>9</v>
      </c>
      <c r="AV54" s="223">
        <f>SUM(AV52:AW53)</f>
        <v>270</v>
      </c>
      <c r="AW54" s="222"/>
      <c r="AX54" s="223">
        <f>SUM(AX52:AY53)</f>
        <v>26</v>
      </c>
      <c r="AY54" s="222"/>
      <c r="AZ54" s="223">
        <f>SUM(AZ52:BA53)</f>
        <v>14</v>
      </c>
      <c r="BA54" s="222"/>
      <c r="BB54" s="223">
        <f>SUM(BB52:BC53)</f>
        <v>0</v>
      </c>
      <c r="BC54" s="222"/>
      <c r="BD54" s="223">
        <f>SUM(BD52:BE53)</f>
        <v>12</v>
      </c>
      <c r="BE54" s="222"/>
      <c r="BF54" s="223">
        <f>SUM(BF52:BG53)</f>
        <v>244</v>
      </c>
      <c r="BG54" s="222"/>
      <c r="BH54" s="61">
        <f t="shared" ref="BH54" si="35">BF54/AV54*100</f>
        <v>90.370370370370395</v>
      </c>
      <c r="BI54" s="197"/>
      <c r="BJ54" s="195"/>
      <c r="BK54" s="223"/>
      <c r="BL54" s="222"/>
      <c r="BM54" s="223"/>
      <c r="BN54" s="222"/>
      <c r="BO54" s="223"/>
      <c r="BP54" s="222"/>
      <c r="BQ54" s="221"/>
      <c r="BR54" s="222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30.75" hidden="1" customHeight="1">
      <c r="A55" s="183" t="s">
        <v>111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84"/>
      <c r="BJ55" s="184"/>
      <c r="BK55" s="184"/>
      <c r="BL55" s="184"/>
      <c r="BM55" s="184"/>
      <c r="BN55" s="184"/>
      <c r="BO55" s="184"/>
      <c r="BP55" s="184"/>
      <c r="BQ55" s="184"/>
      <c r="BR55" s="185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76.5" hidden="1" customHeight="1">
      <c r="A56" s="4"/>
      <c r="B56" s="5"/>
      <c r="C56" s="201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198"/>
      <c r="P56" s="195"/>
      <c r="Q56" s="197">
        <f>O56*30</f>
        <v>0</v>
      </c>
      <c r="R56" s="195"/>
      <c r="S56" s="198">
        <f>W56</f>
        <v>0</v>
      </c>
      <c r="T56" s="195"/>
      <c r="U56" s="198"/>
      <c r="V56" s="195"/>
      <c r="W56" s="198">
        <f>Z56+AV56</f>
        <v>0</v>
      </c>
      <c r="X56" s="195"/>
      <c r="Y56" s="49"/>
      <c r="Z56" s="198">
        <f>Y56*30</f>
        <v>0</v>
      </c>
      <c r="AA56" s="195"/>
      <c r="AB56" s="198">
        <f>AD56+AF56+AH56</f>
        <v>0</v>
      </c>
      <c r="AC56" s="195"/>
      <c r="AD56" s="198"/>
      <c r="AE56" s="195"/>
      <c r="AF56" s="198"/>
      <c r="AG56" s="195"/>
      <c r="AH56" s="198"/>
      <c r="AI56" s="195"/>
      <c r="AJ56" s="198">
        <f>Z56-AB56</f>
        <v>0</v>
      </c>
      <c r="AK56" s="195"/>
      <c r="AL56" s="61" t="e">
        <f>AJ56/Z56*100</f>
        <v>#DIV/0!</v>
      </c>
      <c r="AM56" s="197"/>
      <c r="AN56" s="195"/>
      <c r="AO56" s="198"/>
      <c r="AP56" s="195"/>
      <c r="AQ56" s="198"/>
      <c r="AR56" s="195"/>
      <c r="AS56" s="198"/>
      <c r="AT56" s="195"/>
      <c r="AU56" s="49"/>
      <c r="AV56" s="198">
        <f>AU56*30</f>
        <v>0</v>
      </c>
      <c r="AW56" s="195"/>
      <c r="AX56" s="198">
        <f>AZ56+BB56+BD56</f>
        <v>0</v>
      </c>
      <c r="AY56" s="199"/>
      <c r="AZ56" s="198"/>
      <c r="BA56" s="195"/>
      <c r="BB56" s="198"/>
      <c r="BC56" s="195"/>
      <c r="BD56" s="198"/>
      <c r="BE56" s="195"/>
      <c r="BF56" s="198">
        <f>AV56-AX56</f>
        <v>0</v>
      </c>
      <c r="BG56" s="195"/>
      <c r="BH56" s="61" t="e">
        <f t="shared" ref="BH56:BH57" si="36">BF56/AV56*100</f>
        <v>#DIV/0!</v>
      </c>
      <c r="BI56" s="197"/>
      <c r="BJ56" s="195"/>
      <c r="BK56" s="198"/>
      <c r="BL56" s="199"/>
      <c r="BM56" s="198"/>
      <c r="BN56" s="195"/>
      <c r="BO56" s="198"/>
      <c r="BP56" s="199"/>
      <c r="BQ56" s="200"/>
      <c r="BR56" s="195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21" hidden="1" customHeight="1">
      <c r="A57" s="11"/>
      <c r="B57" s="12"/>
      <c r="C57" s="215" t="s">
        <v>97</v>
      </c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4"/>
      <c r="O57" s="213">
        <f>SUM(O56:P56)</f>
        <v>0</v>
      </c>
      <c r="P57" s="214"/>
      <c r="Q57" s="213">
        <f>SUM(Q56:R56)</f>
        <v>0</v>
      </c>
      <c r="R57" s="214"/>
      <c r="S57" s="213">
        <f>SUM(S56:T56)</f>
        <v>0</v>
      </c>
      <c r="T57" s="214"/>
      <c r="U57" s="213">
        <f>SUM(U56:V56)</f>
        <v>0</v>
      </c>
      <c r="V57" s="214"/>
      <c r="W57" s="213">
        <f>SUM(W56:X56)</f>
        <v>0</v>
      </c>
      <c r="X57" s="214"/>
      <c r="Y57" s="54">
        <f>SUM(Y56)</f>
        <v>0</v>
      </c>
      <c r="Z57" s="213">
        <f>SUM(Z56:AA56)</f>
        <v>0</v>
      </c>
      <c r="AA57" s="214"/>
      <c r="AB57" s="213">
        <f>SUM(AB56:AC56)</f>
        <v>0</v>
      </c>
      <c r="AC57" s="214"/>
      <c r="AD57" s="213">
        <f>SUM(AD56:AE56)</f>
        <v>0</v>
      </c>
      <c r="AE57" s="214"/>
      <c r="AF57" s="213">
        <f>SUM(AF56:AG56)</f>
        <v>0</v>
      </c>
      <c r="AG57" s="214"/>
      <c r="AH57" s="213">
        <f>SUM(AH56:AI56)</f>
        <v>0</v>
      </c>
      <c r="AI57" s="214"/>
      <c r="AJ57" s="213">
        <f>SUM(AJ56:AK56)</f>
        <v>0</v>
      </c>
      <c r="AK57" s="214"/>
      <c r="AL57" s="66"/>
      <c r="AM57" s="67"/>
      <c r="AN57" s="68"/>
      <c r="AO57" s="219"/>
      <c r="AP57" s="220"/>
      <c r="AQ57" s="219"/>
      <c r="AR57" s="220"/>
      <c r="AS57" s="219"/>
      <c r="AT57" s="220"/>
      <c r="AU57" s="54">
        <f>SUM(AU56)</f>
        <v>0</v>
      </c>
      <c r="AV57" s="213">
        <f>SUM(AV56:AW56)</f>
        <v>0</v>
      </c>
      <c r="AW57" s="214"/>
      <c r="AX57" s="213">
        <f>SUM(AX56:AY56)</f>
        <v>0</v>
      </c>
      <c r="AY57" s="214"/>
      <c r="AZ57" s="213">
        <f>SUM(AZ56:BA56)</f>
        <v>0</v>
      </c>
      <c r="BA57" s="214"/>
      <c r="BB57" s="213">
        <f>SUM(BB56:BC56)</f>
        <v>0</v>
      </c>
      <c r="BC57" s="214"/>
      <c r="BD57" s="213">
        <f>SUM(BD56:BE56)</f>
        <v>0</v>
      </c>
      <c r="BE57" s="214"/>
      <c r="BF57" s="213">
        <f>SUM(BF56:BG56)</f>
        <v>0</v>
      </c>
      <c r="BG57" s="214"/>
      <c r="BH57" s="63" t="e">
        <f t="shared" si="36"/>
        <v>#DIV/0!</v>
      </c>
      <c r="BI57" s="191"/>
      <c r="BJ57" s="127"/>
      <c r="BK57" s="215"/>
      <c r="BL57" s="214"/>
      <c r="BM57" s="215"/>
      <c r="BN57" s="214"/>
      <c r="BO57" s="215"/>
      <c r="BP57" s="214"/>
      <c r="BQ57" s="216"/>
      <c r="BR57" s="214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22.5" customHeight="1">
      <c r="A58" s="13"/>
      <c r="B58" s="14"/>
      <c r="C58" s="211" t="s">
        <v>112</v>
      </c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07"/>
      <c r="O58" s="211">
        <f>O45+O50+O54+O57</f>
        <v>70.5</v>
      </c>
      <c r="P58" s="207"/>
      <c r="Q58" s="211">
        <f>Q45+Q50+Q54+Q57</f>
        <v>2115</v>
      </c>
      <c r="R58" s="207"/>
      <c r="S58" s="211">
        <f>S45+S50+S54+S57</f>
        <v>1800</v>
      </c>
      <c r="T58" s="207"/>
      <c r="U58" s="211">
        <f>U45+U50+U54+U57</f>
        <v>0</v>
      </c>
      <c r="V58" s="207"/>
      <c r="W58" s="211">
        <f>W45+W50+W54+W57</f>
        <v>1800</v>
      </c>
      <c r="X58" s="207"/>
      <c r="Y58" s="55">
        <f>Y57+Y54+Y50+Y45</f>
        <v>29</v>
      </c>
      <c r="Z58" s="211">
        <f>Z45+Z50+Z54+Z57</f>
        <v>870</v>
      </c>
      <c r="AA58" s="207"/>
      <c r="AB58" s="211">
        <f>AB45+AB50+AB54+AB57</f>
        <v>110</v>
      </c>
      <c r="AC58" s="207"/>
      <c r="AD58" s="211">
        <f>AD45+AD50+AD54+AD57</f>
        <v>54</v>
      </c>
      <c r="AE58" s="207"/>
      <c r="AF58" s="211">
        <f>AF45+AF50+AF54+AF57</f>
        <v>0</v>
      </c>
      <c r="AG58" s="207"/>
      <c r="AH58" s="211">
        <f>AH45+AH50+AH54+AH57</f>
        <v>56</v>
      </c>
      <c r="AI58" s="207"/>
      <c r="AJ58" s="211">
        <f>AJ45+AJ50+AJ54+AJ57</f>
        <v>760</v>
      </c>
      <c r="AK58" s="207"/>
      <c r="AL58" s="15"/>
      <c r="AM58" s="212"/>
      <c r="AN58" s="207"/>
      <c r="AO58" s="211"/>
      <c r="AP58" s="207"/>
      <c r="AQ58" s="211">
        <v>3</v>
      </c>
      <c r="AR58" s="207"/>
      <c r="AS58" s="211">
        <v>6</v>
      </c>
      <c r="AT58" s="207"/>
      <c r="AU58" s="55">
        <f>AU57+AU54+AU50+AU45</f>
        <v>31</v>
      </c>
      <c r="AV58" s="211">
        <f>AV45+AV50+AV54+AV57</f>
        <v>930</v>
      </c>
      <c r="AW58" s="207"/>
      <c r="AX58" s="211">
        <f>AX45+AX50+AX54+AX57</f>
        <v>58</v>
      </c>
      <c r="AY58" s="207"/>
      <c r="AZ58" s="211">
        <f>AZ45+AZ50+AZ54+AZ57</f>
        <v>32</v>
      </c>
      <c r="BA58" s="207"/>
      <c r="BB58" s="211">
        <f>BB45+BB50+BB54+BB57</f>
        <v>0</v>
      </c>
      <c r="BC58" s="207"/>
      <c r="BD58" s="211">
        <f>BD45+BD50+BD54+BD57</f>
        <v>26</v>
      </c>
      <c r="BE58" s="207"/>
      <c r="BF58" s="211">
        <f>BF45+BF50+BF54+BF57</f>
        <v>872</v>
      </c>
      <c r="BG58" s="207"/>
      <c r="BH58" s="15"/>
      <c r="BI58" s="212"/>
      <c r="BJ58" s="207"/>
      <c r="BK58" s="211"/>
      <c r="BL58" s="207"/>
      <c r="BM58" s="211"/>
      <c r="BN58" s="207"/>
      <c r="BO58" s="211">
        <v>6</v>
      </c>
      <c r="BP58" s="207"/>
      <c r="BQ58" s="206"/>
      <c r="BR58" s="207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6.5" hidden="1" customHeight="1">
      <c r="A59" s="208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5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25.5" hidden="1" customHeight="1">
      <c r="A60" s="4"/>
      <c r="B60" s="5"/>
      <c r="C60" s="201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9"/>
      <c r="P60" s="195"/>
      <c r="Q60" s="210">
        <f t="shared" ref="Q60:Q61" si="37">O60*30</f>
        <v>0</v>
      </c>
      <c r="R60" s="195"/>
      <c r="S60" s="209">
        <f t="shared" ref="S60:S61" si="38">W60</f>
        <v>0</v>
      </c>
      <c r="T60" s="195"/>
      <c r="U60" s="209"/>
      <c r="V60" s="195"/>
      <c r="W60" s="209">
        <f t="shared" ref="W60:W61" si="39">Z60+AV60</f>
        <v>0</v>
      </c>
      <c r="X60" s="195"/>
      <c r="Y60" s="56"/>
      <c r="Z60" s="209">
        <f t="shared" ref="Z60:Z61" si="40">Y60*30</f>
        <v>0</v>
      </c>
      <c r="AA60" s="195"/>
      <c r="AB60" s="209"/>
      <c r="AC60" s="195"/>
      <c r="AD60" s="209"/>
      <c r="AE60" s="195"/>
      <c r="AF60" s="209"/>
      <c r="AG60" s="195"/>
      <c r="AH60" s="209"/>
      <c r="AI60" s="195"/>
      <c r="AJ60" s="209">
        <f t="shared" ref="AJ60:AJ61" si="41">Z60-AB60</f>
        <v>0</v>
      </c>
      <c r="AK60" s="195"/>
      <c r="AL60" s="61" t="e">
        <f t="shared" ref="AL60:AL61" si="42">AJ60/Z60*100</f>
        <v>#DIV/0!</v>
      </c>
      <c r="AM60" s="197"/>
      <c r="AN60" s="195"/>
      <c r="AO60" s="198"/>
      <c r="AP60" s="195"/>
      <c r="AQ60" s="198"/>
      <c r="AR60" s="195"/>
      <c r="AS60" s="198"/>
      <c r="AT60" s="195"/>
      <c r="AU60" s="56"/>
      <c r="AV60" s="209">
        <f t="shared" ref="AV60:AV61" si="43">AU60*30</f>
        <v>0</v>
      </c>
      <c r="AW60" s="195"/>
      <c r="AX60" s="209">
        <f t="shared" ref="AX60:AX61" si="44">AZ60+BB60+BD60</f>
        <v>0</v>
      </c>
      <c r="AY60" s="202"/>
      <c r="AZ60" s="209"/>
      <c r="BA60" s="195"/>
      <c r="BB60" s="209"/>
      <c r="BC60" s="195"/>
      <c r="BD60" s="209"/>
      <c r="BE60" s="195"/>
      <c r="BF60" s="209">
        <f t="shared" ref="BF60:BF61" si="45">AV60-AX60</f>
        <v>0</v>
      </c>
      <c r="BG60" s="195"/>
      <c r="BH60" s="61" t="e">
        <f t="shared" ref="BH60:BH61" si="46">BF60/AV60*100</f>
        <v>#DIV/0!</v>
      </c>
      <c r="BI60" s="197"/>
      <c r="BJ60" s="195"/>
      <c r="BK60" s="198"/>
      <c r="BL60" s="199"/>
      <c r="BM60" s="198"/>
      <c r="BN60" s="195"/>
      <c r="BO60" s="198"/>
      <c r="BP60" s="199"/>
      <c r="BQ60" s="200"/>
      <c r="BR60" s="195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5" hidden="1" customHeight="1">
      <c r="A61" s="4"/>
      <c r="B61" s="5"/>
      <c r="C61" s="201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198"/>
      <c r="P61" s="195"/>
      <c r="Q61" s="203">
        <f t="shared" si="37"/>
        <v>0</v>
      </c>
      <c r="R61" s="195"/>
      <c r="S61" s="204">
        <f t="shared" si="38"/>
        <v>0</v>
      </c>
      <c r="T61" s="195"/>
      <c r="U61" s="198"/>
      <c r="V61" s="195"/>
      <c r="W61" s="204">
        <f t="shared" si="39"/>
        <v>0</v>
      </c>
      <c r="X61" s="195"/>
      <c r="Y61" s="57"/>
      <c r="Z61" s="204">
        <f t="shared" si="40"/>
        <v>0</v>
      </c>
      <c r="AA61" s="195"/>
      <c r="AB61" s="204">
        <f>AD61+AF61+AH61</f>
        <v>0</v>
      </c>
      <c r="AC61" s="195"/>
      <c r="AD61" s="198"/>
      <c r="AE61" s="195"/>
      <c r="AF61" s="198"/>
      <c r="AG61" s="195"/>
      <c r="AH61" s="198"/>
      <c r="AI61" s="195"/>
      <c r="AJ61" s="204">
        <f t="shared" si="41"/>
        <v>0</v>
      </c>
      <c r="AK61" s="195"/>
      <c r="AL61" s="61" t="e">
        <f t="shared" si="42"/>
        <v>#DIV/0!</v>
      </c>
      <c r="AM61" s="197"/>
      <c r="AN61" s="195"/>
      <c r="AO61" s="198"/>
      <c r="AP61" s="195"/>
      <c r="AQ61" s="205"/>
      <c r="AR61" s="195"/>
      <c r="AS61" s="205"/>
      <c r="AT61" s="195"/>
      <c r="AU61" s="57"/>
      <c r="AV61" s="204">
        <f t="shared" si="43"/>
        <v>0</v>
      </c>
      <c r="AW61" s="195"/>
      <c r="AX61" s="204">
        <f t="shared" si="44"/>
        <v>0</v>
      </c>
      <c r="AY61" s="202"/>
      <c r="AZ61" s="198"/>
      <c r="BA61" s="127"/>
      <c r="BB61" s="189"/>
      <c r="BC61" s="127"/>
      <c r="BD61" s="189"/>
      <c r="BE61" s="127"/>
      <c r="BF61" s="190">
        <f t="shared" si="45"/>
        <v>0</v>
      </c>
      <c r="BG61" s="127"/>
      <c r="BH61" s="63" t="e">
        <f t="shared" si="46"/>
        <v>#DIV/0!</v>
      </c>
      <c r="BI61" s="191"/>
      <c r="BJ61" s="127"/>
      <c r="BK61" s="189"/>
      <c r="BL61" s="192"/>
      <c r="BM61" s="193"/>
      <c r="BN61" s="127"/>
      <c r="BO61" s="193"/>
      <c r="BP61" s="192"/>
      <c r="BQ61" s="194"/>
      <c r="BR61" s="195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5.75" customHeight="1">
      <c r="A62" s="16"/>
      <c r="B62" s="17"/>
      <c r="C62" s="18"/>
      <c r="D62" s="18"/>
      <c r="E62" s="18"/>
      <c r="F62" s="18"/>
      <c r="G62" s="18"/>
      <c r="H62" s="18"/>
      <c r="I62" s="18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96" t="s">
        <v>113</v>
      </c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6"/>
      <c r="AL62" s="18"/>
      <c r="AM62" s="16"/>
      <c r="AN62" s="16"/>
      <c r="AO62" s="16"/>
      <c r="AP62" s="16"/>
      <c r="AQ62" s="16"/>
      <c r="AR62" s="16"/>
      <c r="AS62" s="16"/>
      <c r="AT62" s="16"/>
      <c r="AU62" s="75"/>
      <c r="AV62" s="16"/>
      <c r="AW62" s="16"/>
      <c r="AX62" s="16"/>
      <c r="AY62" s="16"/>
      <c r="AZ62" s="16"/>
      <c r="BA62" s="186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8"/>
      <c r="BN62" s="18"/>
      <c r="BO62" s="18"/>
      <c r="BP62" s="16"/>
      <c r="BQ62" s="16"/>
      <c r="BR62" s="16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32.25" customHeight="1">
      <c r="A63" s="16"/>
      <c r="B63" s="17"/>
      <c r="C63" s="18"/>
      <c r="D63" s="18"/>
      <c r="E63" s="18"/>
      <c r="F63" s="18"/>
      <c r="G63" s="19" t="s">
        <v>42</v>
      </c>
      <c r="H63" s="187" t="s">
        <v>114</v>
      </c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5"/>
      <c r="AH63" s="187" t="s">
        <v>115</v>
      </c>
      <c r="AI63" s="184"/>
      <c r="AJ63" s="184"/>
      <c r="AK63" s="185"/>
      <c r="AL63" s="187" t="s">
        <v>116</v>
      </c>
      <c r="AM63" s="184"/>
      <c r="AN63" s="184"/>
      <c r="AO63" s="184"/>
      <c r="AP63" s="185"/>
      <c r="AQ63" s="187" t="s">
        <v>117</v>
      </c>
      <c r="AR63" s="184"/>
      <c r="AS63" s="184"/>
      <c r="AT63" s="184"/>
      <c r="AU63" s="184"/>
      <c r="AV63" s="184"/>
      <c r="AW63" s="184"/>
      <c r="AX63" s="184"/>
      <c r="AY63" s="185"/>
      <c r="AZ63" s="18"/>
      <c r="BA63" s="188"/>
      <c r="BB63" s="170"/>
      <c r="BC63" s="170"/>
      <c r="BD63" s="170"/>
      <c r="BE63" s="170"/>
      <c r="BF63" s="170"/>
      <c r="BG63" s="170"/>
      <c r="BH63" s="170"/>
      <c r="BI63" s="170"/>
      <c r="BJ63" s="170"/>
      <c r="BK63" s="188"/>
      <c r="BL63" s="170"/>
      <c r="BM63" s="170"/>
      <c r="BN63" s="170"/>
      <c r="BO63" s="170"/>
      <c r="BP63" s="170"/>
      <c r="BQ63" s="170"/>
      <c r="BR63" s="97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15.75" customHeight="1">
      <c r="A64" s="16"/>
      <c r="B64" s="17"/>
      <c r="C64" s="18"/>
      <c r="D64" s="18"/>
      <c r="E64" s="18"/>
      <c r="F64" s="18"/>
      <c r="G64" s="20">
        <v>1</v>
      </c>
      <c r="H64" s="180" t="s">
        <v>118</v>
      </c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5"/>
      <c r="AH64" s="183">
        <v>4</v>
      </c>
      <c r="AI64" s="184"/>
      <c r="AJ64" s="184"/>
      <c r="AK64" s="185"/>
      <c r="AL64" s="183">
        <v>360</v>
      </c>
      <c r="AM64" s="184"/>
      <c r="AN64" s="184"/>
      <c r="AO64" s="184"/>
      <c r="AP64" s="185"/>
      <c r="AQ64" s="183" t="s">
        <v>119</v>
      </c>
      <c r="AR64" s="184"/>
      <c r="AS64" s="184"/>
      <c r="AT64" s="184"/>
      <c r="AU64" s="184"/>
      <c r="AV64" s="184"/>
      <c r="AW64" s="184"/>
      <c r="AX64" s="184"/>
      <c r="AY64" s="185"/>
      <c r="AZ64" s="17"/>
      <c r="BA64" s="186"/>
      <c r="BB64" s="170"/>
      <c r="BC64" s="170"/>
      <c r="BD64" s="170"/>
      <c r="BE64" s="170"/>
      <c r="BF64" s="170"/>
      <c r="BG64" s="170"/>
      <c r="BH64" s="170"/>
      <c r="BI64" s="170"/>
      <c r="BJ64" s="170"/>
      <c r="BK64" s="186"/>
      <c r="BL64" s="170"/>
      <c r="BM64" s="170"/>
      <c r="BN64" s="170"/>
      <c r="BO64" s="170"/>
      <c r="BP64" s="170"/>
      <c r="BQ64" s="170"/>
      <c r="BR64" s="16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5.75" customHeight="1">
      <c r="A65" s="16"/>
      <c r="B65" s="17"/>
      <c r="C65" s="18"/>
      <c r="D65" s="18"/>
      <c r="E65" s="18"/>
      <c r="F65" s="18"/>
      <c r="G65" s="20">
        <v>2</v>
      </c>
      <c r="H65" s="180" t="s">
        <v>120</v>
      </c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2"/>
      <c r="AH65" s="183">
        <v>1</v>
      </c>
      <c r="AI65" s="184"/>
      <c r="AJ65" s="184"/>
      <c r="AK65" s="185"/>
      <c r="AL65" s="183">
        <v>45</v>
      </c>
      <c r="AM65" s="184"/>
      <c r="AN65" s="184"/>
      <c r="AO65" s="184"/>
      <c r="AP65" s="185"/>
      <c r="AQ65" s="183" t="s">
        <v>119</v>
      </c>
      <c r="AR65" s="184"/>
      <c r="AS65" s="184"/>
      <c r="AT65" s="184"/>
      <c r="AU65" s="184"/>
      <c r="AV65" s="184"/>
      <c r="AW65" s="184"/>
      <c r="AX65" s="184"/>
      <c r="AY65" s="185"/>
      <c r="AZ65" s="17"/>
      <c r="BA65" s="186"/>
      <c r="BB65" s="170"/>
      <c r="BC65" s="170"/>
      <c r="BD65" s="170"/>
      <c r="BE65" s="170"/>
      <c r="BF65" s="170"/>
      <c r="BG65" s="170"/>
      <c r="BH65" s="170"/>
      <c r="BI65" s="170"/>
      <c r="BJ65" s="170"/>
      <c r="BK65" s="186"/>
      <c r="BL65" s="170"/>
      <c r="BM65" s="170"/>
      <c r="BN65" s="170"/>
      <c r="BO65" s="170"/>
      <c r="BP65" s="170"/>
      <c r="BQ65" s="170"/>
      <c r="BR65" s="16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5.75" customHeight="1">
      <c r="A66" s="16"/>
      <c r="B66" s="16"/>
      <c r="C66" s="16"/>
      <c r="D66" s="16"/>
      <c r="E66" s="16"/>
      <c r="F66" s="16"/>
      <c r="G66" s="20"/>
      <c r="H66" s="183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5"/>
      <c r="AH66" s="183"/>
      <c r="AI66" s="184"/>
      <c r="AJ66" s="184"/>
      <c r="AK66" s="185"/>
      <c r="AL66" s="183"/>
      <c r="AM66" s="184"/>
      <c r="AN66" s="184"/>
      <c r="AO66" s="184"/>
      <c r="AP66" s="185"/>
      <c r="AQ66" s="183"/>
      <c r="AR66" s="184"/>
      <c r="AS66" s="184"/>
      <c r="AT66" s="184"/>
      <c r="AU66" s="184"/>
      <c r="AV66" s="184"/>
      <c r="AW66" s="184"/>
      <c r="AX66" s="184"/>
      <c r="AY66" s="185"/>
      <c r="AZ66" s="17"/>
      <c r="BA66" s="186"/>
      <c r="BB66" s="170"/>
      <c r="BC66" s="170"/>
      <c r="BD66" s="170"/>
      <c r="BE66" s="170"/>
      <c r="BF66" s="170"/>
      <c r="BG66" s="170"/>
      <c r="BH66" s="170"/>
      <c r="BI66" s="170"/>
      <c r="BJ66" s="170"/>
      <c r="BK66" s="186"/>
      <c r="BL66" s="170"/>
      <c r="BM66" s="170"/>
      <c r="BN66" s="170"/>
      <c r="BO66" s="170"/>
      <c r="BP66" s="170"/>
      <c r="BQ66" s="170"/>
      <c r="BR66" s="16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15" customHeight="1">
      <c r="A67" s="16"/>
      <c r="B67" s="16"/>
      <c r="C67" s="16"/>
      <c r="D67" s="16"/>
      <c r="E67" s="16"/>
      <c r="F67" s="16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7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6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5" customHeight="1">
      <c r="A68" s="16"/>
      <c r="B68" s="16"/>
      <c r="C68" s="98"/>
      <c r="D68" s="99"/>
      <c r="E68" s="100"/>
      <c r="F68" s="101" t="s">
        <v>121</v>
      </c>
      <c r="G68" s="100"/>
      <c r="H68" s="102"/>
      <c r="I68" s="100"/>
      <c r="J68" s="100"/>
      <c r="K68" s="113"/>
      <c r="L68" s="98"/>
      <c r="M68" s="99"/>
      <c r="N68" s="100"/>
      <c r="O68" s="100"/>
      <c r="P68" s="101" t="s">
        <v>122</v>
      </c>
      <c r="Q68" s="102"/>
      <c r="R68" s="100"/>
      <c r="S68" s="100"/>
      <c r="T68" s="113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7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6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45" customHeight="1">
      <c r="A69" s="16"/>
      <c r="B69" s="16"/>
      <c r="C69" s="103"/>
      <c r="D69" s="104"/>
      <c r="E69" s="104"/>
      <c r="F69" s="104"/>
      <c r="G69" s="104"/>
      <c r="H69" s="105"/>
      <c r="I69" s="104"/>
      <c r="J69" s="104"/>
      <c r="K69" s="104"/>
      <c r="L69" s="166" t="s">
        <v>123</v>
      </c>
      <c r="M69" s="167"/>
      <c r="N69" s="167"/>
      <c r="O69" s="167"/>
      <c r="P69" s="167"/>
      <c r="Q69" s="167"/>
      <c r="R69" s="167"/>
      <c r="S69" s="167"/>
      <c r="T69" s="16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7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6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28.5" customHeight="1">
      <c r="A70" s="16"/>
      <c r="B70" s="16"/>
      <c r="C70" s="106"/>
      <c r="D70" s="106"/>
      <c r="E70" s="106"/>
      <c r="F70" s="106"/>
      <c r="G70" s="106"/>
      <c r="H70" s="30"/>
      <c r="I70" s="106"/>
      <c r="J70" s="106"/>
      <c r="K70" s="106"/>
      <c r="L70" s="169"/>
      <c r="M70" s="170"/>
      <c r="N70" s="170"/>
      <c r="O70" s="170"/>
      <c r="P70" s="170"/>
      <c r="Q70" s="170"/>
      <c r="R70" s="170"/>
      <c r="S70" s="170"/>
      <c r="T70" s="170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71" t="s">
        <v>124</v>
      </c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1"/>
      <c r="AZ70" s="131"/>
      <c r="BA70" s="131"/>
      <c r="BB70" s="131"/>
      <c r="BC70" s="131"/>
      <c r="BD70" s="131"/>
      <c r="BE70" s="131"/>
      <c r="BF70" s="131"/>
      <c r="BG70" s="131"/>
      <c r="BH70" s="131"/>
      <c r="BI70" s="131"/>
      <c r="BJ70" s="131"/>
      <c r="BK70" s="131"/>
      <c r="BL70" s="131"/>
      <c r="BM70" s="131"/>
      <c r="BN70" s="131"/>
      <c r="BO70" s="131"/>
      <c r="BP70" s="131"/>
      <c r="BQ70" s="18"/>
      <c r="BR70" s="16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21" customHeight="1">
      <c r="A71" s="16"/>
      <c r="B71" s="16"/>
      <c r="C71" s="16"/>
      <c r="D71" s="16"/>
      <c r="E71" s="172" t="s">
        <v>125</v>
      </c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14"/>
      <c r="T71" s="114"/>
      <c r="U71" s="115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6" t="s">
        <v>126</v>
      </c>
      <c r="AG71" s="117"/>
      <c r="AH71" s="117"/>
      <c r="AI71" s="117"/>
      <c r="AJ71" s="117"/>
      <c r="AK71" s="117"/>
      <c r="AL71" s="117"/>
      <c r="AM71" s="117"/>
      <c r="AN71" s="118"/>
      <c r="AO71" s="118"/>
      <c r="AP71" s="118"/>
      <c r="AQ71" s="118"/>
      <c r="AR71" s="118"/>
      <c r="AS71" s="118"/>
      <c r="AT71" s="119"/>
      <c r="AU71" s="119"/>
      <c r="AV71" s="118"/>
      <c r="AW71" s="118"/>
      <c r="AX71" s="118"/>
      <c r="AY71" s="118"/>
      <c r="AZ71" s="119"/>
      <c r="BA71" s="119"/>
      <c r="BB71" s="118"/>
      <c r="BC71" s="118"/>
      <c r="BD71" s="118"/>
      <c r="BE71" s="118"/>
      <c r="BF71" s="118"/>
      <c r="BG71" s="118"/>
      <c r="BH71" s="120"/>
      <c r="BI71" s="120"/>
      <c r="BJ71" s="120"/>
      <c r="BK71" s="120"/>
      <c r="BL71" s="120"/>
      <c r="BM71" s="18"/>
      <c r="BN71" s="18"/>
      <c r="BO71" s="18"/>
      <c r="BP71" s="18"/>
      <c r="BQ71" s="18"/>
      <c r="BR71" s="16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28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75"/>
      <c r="Z72" s="16"/>
      <c r="AA72" s="16"/>
      <c r="AB72" s="16"/>
      <c r="AC72" s="16"/>
      <c r="AD72" s="16"/>
      <c r="AE72" s="16"/>
      <c r="AF72" s="116" t="s">
        <v>127</v>
      </c>
      <c r="AG72" s="117"/>
      <c r="AH72" s="117"/>
      <c r="AI72" s="117"/>
      <c r="AJ72" s="117"/>
      <c r="AK72" s="117"/>
      <c r="AL72" s="117"/>
      <c r="AM72" s="117"/>
      <c r="AN72" s="118"/>
      <c r="AO72" s="118"/>
      <c r="AP72" s="118"/>
      <c r="AQ72" s="118"/>
      <c r="AR72" s="118"/>
      <c r="AS72" s="118"/>
      <c r="AT72" s="119"/>
      <c r="AU72" s="119"/>
      <c r="AV72" s="118"/>
      <c r="AW72" s="118"/>
      <c r="AX72" s="118"/>
      <c r="AY72" s="118"/>
      <c r="AZ72" s="119"/>
      <c r="BA72" s="119"/>
      <c r="BB72" s="118"/>
      <c r="BC72" s="118"/>
      <c r="BD72" s="118"/>
      <c r="BE72" s="118"/>
      <c r="BF72" s="118"/>
      <c r="BG72" s="118"/>
      <c r="BH72" s="120"/>
      <c r="BI72" s="120"/>
      <c r="BJ72" s="120"/>
      <c r="BK72" s="120"/>
      <c r="BL72" s="120"/>
      <c r="BM72" s="16"/>
      <c r="BN72" s="16"/>
      <c r="BO72" s="16"/>
      <c r="BP72" s="16"/>
      <c r="BQ72" s="16"/>
      <c r="BR72" s="16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24" customHeight="1">
      <c r="A73" s="16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6"/>
      <c r="W73" s="16"/>
      <c r="X73" s="16"/>
      <c r="Y73" s="75"/>
      <c r="Z73" s="16"/>
      <c r="AA73" s="16"/>
      <c r="AB73" s="16"/>
      <c r="AC73" s="16"/>
      <c r="AD73" s="18"/>
      <c r="AE73" s="16"/>
      <c r="AF73" s="116" t="s">
        <v>128</v>
      </c>
      <c r="AG73" s="117"/>
      <c r="AH73" s="117"/>
      <c r="AI73" s="117"/>
      <c r="AJ73" s="117"/>
      <c r="AK73" s="117"/>
      <c r="AL73" s="117"/>
      <c r="AM73" s="117"/>
      <c r="AN73" s="118"/>
      <c r="AO73" s="118"/>
      <c r="AP73" s="118"/>
      <c r="AQ73" s="118"/>
      <c r="AR73" s="118"/>
      <c r="AS73" s="118"/>
      <c r="AT73" s="119"/>
      <c r="AU73" s="119"/>
      <c r="AV73" s="118"/>
      <c r="AW73" s="118"/>
      <c r="AX73" s="118"/>
      <c r="AY73" s="118"/>
      <c r="AZ73" s="119"/>
      <c r="BA73" s="119"/>
      <c r="BB73" s="118"/>
      <c r="BC73" s="118"/>
      <c r="BD73" s="118"/>
      <c r="BE73" s="118"/>
      <c r="BF73" s="118"/>
      <c r="BG73" s="118"/>
      <c r="BH73" s="120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15" customHeight="1">
      <c r="A74" s="16"/>
      <c r="B74" s="107"/>
      <c r="C74" s="107"/>
      <c r="D74" s="108"/>
      <c r="E74" s="109"/>
      <c r="F74" s="108"/>
      <c r="G74" s="110"/>
      <c r="H74" s="108"/>
      <c r="I74" s="108"/>
      <c r="J74" s="108"/>
      <c r="K74" s="173"/>
      <c r="L74" s="131"/>
      <c r="M74" s="131"/>
      <c r="N74" s="131"/>
      <c r="O74" s="131"/>
      <c r="P74" s="131"/>
      <c r="Q74" s="131"/>
      <c r="R74" s="131"/>
      <c r="S74" s="131"/>
      <c r="T74" s="107"/>
      <c r="U74" s="107"/>
      <c r="V74" s="108"/>
      <c r="W74" s="108"/>
      <c r="X74" s="109"/>
      <c r="Y74" s="110"/>
      <c r="Z74" s="108"/>
      <c r="AA74" s="108"/>
      <c r="AB74" s="108"/>
      <c r="AC74" s="16"/>
      <c r="AD74" s="1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5" customHeight="1">
      <c r="A75" s="16"/>
      <c r="B75" s="111"/>
      <c r="C75" s="111"/>
      <c r="D75" s="111"/>
      <c r="E75" s="111"/>
      <c r="F75" s="111"/>
      <c r="G75" s="112"/>
      <c r="H75" s="111"/>
      <c r="I75" s="111"/>
      <c r="J75" s="111"/>
      <c r="K75" s="111"/>
      <c r="L75" s="111"/>
      <c r="M75" s="111"/>
      <c r="N75" s="111"/>
      <c r="O75" s="111"/>
      <c r="P75" s="112"/>
      <c r="Q75" s="111"/>
      <c r="R75" s="111"/>
      <c r="S75" s="111"/>
      <c r="T75" s="111"/>
      <c r="U75" s="111"/>
      <c r="V75" s="111"/>
      <c r="W75" s="108"/>
      <c r="X75" s="111"/>
      <c r="Y75" s="112"/>
      <c r="Z75" s="111"/>
      <c r="AA75" s="111"/>
      <c r="AB75" s="111"/>
      <c r="AC75" s="16"/>
      <c r="AD75" s="1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</sheetData>
  <mergeCells count="775">
    <mergeCell ref="B2:M2"/>
    <mergeCell ref="R2:BL2"/>
    <mergeCell ref="B12:M12"/>
    <mergeCell ref="B13:M13"/>
    <mergeCell ref="X14:AR14"/>
    <mergeCell ref="U15:AW15"/>
    <mergeCell ref="X16:AT16"/>
    <mergeCell ref="N18:R18"/>
    <mergeCell ref="S18:V18"/>
    <mergeCell ref="W18:Z18"/>
    <mergeCell ref="AA18:AE18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S26:Y26"/>
    <mergeCell ref="Q28:X28"/>
    <mergeCell ref="Z28:AT28"/>
    <mergeCell ref="AV28:BP28"/>
    <mergeCell ref="AB29:AI29"/>
    <mergeCell ref="AX29:BE29"/>
    <mergeCell ref="BQ29:BR29"/>
    <mergeCell ref="AD30:AI30"/>
    <mergeCell ref="AZ30:BE30"/>
    <mergeCell ref="BQ30:BR30"/>
    <mergeCell ref="BQ31:BR31"/>
    <mergeCell ref="A34:BR34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AV35:AW35"/>
    <mergeCell ref="AX35:AY35"/>
    <mergeCell ref="AZ35:BA35"/>
    <mergeCell ref="BB35:BC35"/>
    <mergeCell ref="BD35:BE35"/>
    <mergeCell ref="BF35:BG35"/>
    <mergeCell ref="BI35:BJ35"/>
    <mergeCell ref="BK35:BL35"/>
    <mergeCell ref="BM35:BN35"/>
    <mergeCell ref="BO35:BP35"/>
    <mergeCell ref="BQ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A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BM50:BN50"/>
    <mergeCell ref="BO50:BP50"/>
    <mergeCell ref="BQ50:BR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BD52:BE52"/>
    <mergeCell ref="BF52:BG52"/>
    <mergeCell ref="BI52:BJ52"/>
    <mergeCell ref="AZ50:BA50"/>
    <mergeCell ref="BB50:BC50"/>
    <mergeCell ref="BD50:BE50"/>
    <mergeCell ref="BF50:BG50"/>
    <mergeCell ref="BI50:BJ50"/>
    <mergeCell ref="BK50:BL50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A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C58:N58"/>
    <mergeCell ref="O58:P58"/>
    <mergeCell ref="Q58:R58"/>
    <mergeCell ref="S58:T58"/>
    <mergeCell ref="U58:V58"/>
    <mergeCell ref="W58:X58"/>
    <mergeCell ref="Z58:AA58"/>
    <mergeCell ref="AB58:AC58"/>
    <mergeCell ref="AD58:AE58"/>
    <mergeCell ref="AF58:AG58"/>
    <mergeCell ref="AH58:AI58"/>
    <mergeCell ref="AJ58:AK58"/>
    <mergeCell ref="AM58:AN58"/>
    <mergeCell ref="AO58:AP58"/>
    <mergeCell ref="AQ58:AR58"/>
    <mergeCell ref="AS58:AT58"/>
    <mergeCell ref="AV58:AW58"/>
    <mergeCell ref="AX58:AY58"/>
    <mergeCell ref="AZ58:BA58"/>
    <mergeCell ref="BB58:BC58"/>
    <mergeCell ref="BD58:BE58"/>
    <mergeCell ref="BF58:BG58"/>
    <mergeCell ref="BI58:BJ58"/>
    <mergeCell ref="BK58:BL58"/>
    <mergeCell ref="BM58:BN58"/>
    <mergeCell ref="BO58:BP58"/>
    <mergeCell ref="BQ58:BR58"/>
    <mergeCell ref="A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W62:AJ62"/>
    <mergeCell ref="BA62:BL62"/>
    <mergeCell ref="AL63:AP63"/>
    <mergeCell ref="AQ63:AY63"/>
    <mergeCell ref="BA63:BJ63"/>
    <mergeCell ref="BK63:BQ63"/>
    <mergeCell ref="H64:AG64"/>
    <mergeCell ref="AH64:AK64"/>
    <mergeCell ref="AL64:AP64"/>
    <mergeCell ref="AQ64:AY64"/>
    <mergeCell ref="BA64:BJ64"/>
    <mergeCell ref="BK64:BQ64"/>
    <mergeCell ref="AL65:AP65"/>
    <mergeCell ref="AQ65:AY65"/>
    <mergeCell ref="BA65:BJ65"/>
    <mergeCell ref="BK65:BQ65"/>
    <mergeCell ref="H66:AG66"/>
    <mergeCell ref="AH66:AK66"/>
    <mergeCell ref="AL66:AP66"/>
    <mergeCell ref="AQ66:AY66"/>
    <mergeCell ref="BA66:BJ66"/>
    <mergeCell ref="BK66:BQ66"/>
    <mergeCell ref="L70:T70"/>
    <mergeCell ref="AF70:BP70"/>
    <mergeCell ref="E71:R71"/>
    <mergeCell ref="K74:S74"/>
    <mergeCell ref="A28:A33"/>
    <mergeCell ref="B28:B33"/>
    <mergeCell ref="M18:M20"/>
    <mergeCell ref="M23:M24"/>
    <mergeCell ref="N23:N24"/>
    <mergeCell ref="O23:O24"/>
    <mergeCell ref="O28:O33"/>
    <mergeCell ref="P23:P24"/>
    <mergeCell ref="P28:P33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Y29:Y33"/>
    <mergeCell ref="H65:AG65"/>
    <mergeCell ref="AA23:AA24"/>
    <mergeCell ref="AB23:AB24"/>
    <mergeCell ref="AC23:AC24"/>
    <mergeCell ref="AD23:AD24"/>
    <mergeCell ref="AE23:AE24"/>
    <mergeCell ref="AF23:AF24"/>
    <mergeCell ref="AG23:AG24"/>
    <mergeCell ref="AH23:AH24"/>
    <mergeCell ref="L69:T69"/>
    <mergeCell ref="AH65:AK65"/>
    <mergeCell ref="H63:AG63"/>
    <mergeCell ref="AH63:AK63"/>
    <mergeCell ref="A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BH23:BH24"/>
    <mergeCell ref="BI23:BI24"/>
    <mergeCell ref="AR23:AR24"/>
    <mergeCell ref="AS23:AS24"/>
    <mergeCell ref="AU23:AU24"/>
    <mergeCell ref="AU29:AU33"/>
    <mergeCell ref="AV23:AV24"/>
    <mergeCell ref="AW23:AW24"/>
    <mergeCell ref="AX23:AX24"/>
    <mergeCell ref="AY23:AY24"/>
    <mergeCell ref="AZ23:AZ24"/>
    <mergeCell ref="AQ31:AR33"/>
    <mergeCell ref="AS31:AT33"/>
    <mergeCell ref="AQ23:AQ24"/>
    <mergeCell ref="BD31:BE33"/>
    <mergeCell ref="Z29:AA33"/>
    <mergeCell ref="AJ29:AK33"/>
    <mergeCell ref="AV29:AW33"/>
    <mergeCell ref="BF29:BG33"/>
    <mergeCell ref="AB30:AC33"/>
    <mergeCell ref="AX30:AY33"/>
    <mergeCell ref="AQ29:AT30"/>
    <mergeCell ref="BA23:BA24"/>
    <mergeCell ref="BB23:BB24"/>
    <mergeCell ref="BC23:BC24"/>
    <mergeCell ref="BD23:BD24"/>
    <mergeCell ref="BE23:BE24"/>
    <mergeCell ref="BF23:BF24"/>
    <mergeCell ref="BG23:BG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Z23:Z24"/>
    <mergeCell ref="BM31:BN33"/>
    <mergeCell ref="BO31:BP33"/>
    <mergeCell ref="BM29:BP30"/>
    <mergeCell ref="AU26:AY27"/>
    <mergeCell ref="AW4:BH5"/>
    <mergeCell ref="B10:M11"/>
    <mergeCell ref="C28:N33"/>
    <mergeCell ref="AZ26:BI27"/>
    <mergeCell ref="BL23:BL24"/>
    <mergeCell ref="BM23:BM24"/>
    <mergeCell ref="BN23:BN24"/>
    <mergeCell ref="Q29:R33"/>
    <mergeCell ref="S29:T33"/>
    <mergeCell ref="U29:V33"/>
    <mergeCell ref="W29:X33"/>
    <mergeCell ref="AM29:AN33"/>
    <mergeCell ref="AO29:AP33"/>
    <mergeCell ref="BI29:BJ33"/>
    <mergeCell ref="BK29:BL33"/>
    <mergeCell ref="AD31:AE33"/>
    <mergeCell ref="AF31:AG33"/>
    <mergeCell ref="AH31:AI33"/>
    <mergeCell ref="AZ31:BA33"/>
    <mergeCell ref="BB31:BC33"/>
  </mergeCells>
  <pageMargins left="0.7" right="0.7" top="0.75" bottom="0.75" header="0" footer="0"/>
  <pageSetup scale="26" fitToWidth="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2013-04-18T09:11:00Z</dcterms:created>
  <dcterms:modified xsi:type="dcterms:W3CDTF">2024-09-12T16:17:49Z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164F2696231A4951B1F704291E7A99C3_12</vt:lpwstr>
  </property>
  <property fmtid="{D5CDD505-2E9C-101B-9397-08002B2CF9AE}" pid="3" name="KSOProductBuildVer">
    <vt:lpwstr>1049-12.2.0.17545</vt:lpwstr>
  </property>
</Properties>
</file>